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9420" windowHeight="8580" activeTab="6"/>
  </bookViews>
  <sheets>
    <sheet name="ยุทธศาสตร์ 1" sheetId="1" r:id="rId1"/>
    <sheet name="ยุทธศาสตร์ 2" sheetId="4" r:id="rId2"/>
    <sheet name="ยุทธศาสตร์ 3" sheetId="5" r:id="rId3"/>
    <sheet name="ยุทธศาสตร์ 4" sheetId="7" r:id="rId4"/>
    <sheet name="ยุทธศาสตร์ 5" sheetId="8" r:id="rId5"/>
    <sheet name="ยุทธศาสตร์ 6" sheetId="9" r:id="rId6"/>
    <sheet name="ยุทธศาสตร์ 7" sheetId="10" r:id="rId7"/>
    <sheet name="บัญชีสรุปโครงการ" sheetId="2" r:id="rId8"/>
    <sheet name="Sheet3" sheetId="3" r:id="rId9"/>
  </sheets>
  <calcPr calcId="125725"/>
</workbook>
</file>

<file path=xl/calcChain.xml><?xml version="1.0" encoding="utf-8"?>
<calcChain xmlns="http://schemas.openxmlformats.org/spreadsheetml/2006/main">
  <c r="F300" i="9"/>
  <c r="F47" i="8"/>
  <c r="F179" i="1"/>
  <c r="C179"/>
  <c r="F94" i="2"/>
  <c r="E47"/>
  <c r="D47"/>
  <c r="G19"/>
  <c r="F19"/>
  <c r="E19"/>
  <c r="D19"/>
  <c r="C19"/>
  <c r="B19"/>
  <c r="F94" i="8"/>
  <c r="C94"/>
  <c r="F63" i="5"/>
  <c r="C63"/>
  <c r="C47" i="8"/>
  <c r="F114" i="1"/>
  <c r="C114"/>
  <c r="F231"/>
  <c r="C231"/>
  <c r="F204"/>
  <c r="C204"/>
  <c r="C12" i="10"/>
  <c r="F12"/>
  <c r="F71" i="8"/>
  <c r="F242" i="9"/>
  <c r="F213"/>
  <c r="C213"/>
  <c r="F191"/>
  <c r="C191"/>
  <c r="F167"/>
  <c r="F142"/>
  <c r="F120"/>
  <c r="C120"/>
  <c r="F91"/>
  <c r="F73"/>
  <c r="F45"/>
  <c r="C300"/>
  <c r="B94" i="2"/>
  <c r="D70"/>
  <c r="E94"/>
  <c r="G78"/>
  <c r="F32" i="4"/>
  <c r="F23"/>
  <c r="C142" i="9"/>
  <c r="C91"/>
  <c r="C73"/>
  <c r="C45"/>
  <c r="F88" i="7"/>
  <c r="C88"/>
  <c r="F56"/>
  <c r="C56"/>
  <c r="C40"/>
  <c r="F12" i="4"/>
  <c r="F17" i="7"/>
  <c r="C17"/>
  <c r="C32" i="4"/>
  <c r="C12"/>
  <c r="B32" i="2"/>
  <c r="D13"/>
  <c r="B47"/>
  <c r="B63"/>
  <c r="D58"/>
  <c r="B103"/>
  <c r="D100"/>
  <c r="G41"/>
  <c r="G45"/>
  <c r="G43"/>
  <c r="D45"/>
  <c r="D43"/>
  <c r="D41"/>
  <c r="E36"/>
  <c r="G34"/>
  <c r="D34"/>
  <c r="F271" i="9"/>
  <c r="C271"/>
  <c r="F81" i="8"/>
  <c r="C81"/>
  <c r="C23" i="4"/>
  <c r="C32" i="2"/>
  <c r="D32"/>
  <c r="C36"/>
  <c r="D36"/>
  <c r="C47"/>
  <c r="C63"/>
  <c r="D63"/>
  <c r="C103"/>
  <c r="D103"/>
  <c r="C94"/>
  <c r="D94"/>
  <c r="G65"/>
  <c r="G67"/>
  <c r="G80"/>
  <c r="G82"/>
  <c r="G88"/>
  <c r="G90"/>
  <c r="E32"/>
  <c r="G29"/>
  <c r="G21"/>
  <c r="G32"/>
  <c r="G27"/>
  <c r="F32"/>
  <c r="F36"/>
  <c r="F47"/>
  <c r="F63"/>
  <c r="F103"/>
  <c r="E63"/>
  <c r="E103"/>
  <c r="E104"/>
  <c r="G55"/>
  <c r="C104"/>
  <c r="D65"/>
  <c r="D67"/>
  <c r="D75"/>
  <c r="D78"/>
  <c r="D80"/>
  <c r="D82"/>
  <c r="D84"/>
  <c r="D86"/>
  <c r="D88"/>
  <c r="D90"/>
  <c r="D92"/>
  <c r="G52"/>
  <c r="G58"/>
  <c r="D61"/>
  <c r="G39"/>
  <c r="G47"/>
  <c r="G36"/>
  <c r="D21"/>
  <c r="D27"/>
  <c r="D29"/>
  <c r="G8"/>
  <c r="G11"/>
  <c r="G13"/>
  <c r="G15"/>
  <c r="G17"/>
  <c r="D15"/>
  <c r="F263" i="9"/>
  <c r="C263"/>
  <c r="C242"/>
  <c r="C71" i="8"/>
  <c r="C240" i="1"/>
  <c r="G61" i="2"/>
  <c r="G63" s="1"/>
  <c r="D17"/>
  <c r="G100"/>
  <c r="G103"/>
  <c r="D8"/>
  <c r="D11"/>
  <c r="D55"/>
  <c r="G92"/>
  <c r="G84"/>
  <c r="G75"/>
  <c r="B104"/>
  <c r="D104"/>
  <c r="D52"/>
  <c r="G86"/>
  <c r="F104" l="1"/>
  <c r="G104"/>
</calcChain>
</file>

<file path=xl/sharedStrings.xml><?xml version="1.0" encoding="utf-8"?>
<sst xmlns="http://schemas.openxmlformats.org/spreadsheetml/2006/main" count="1554" uniqueCount="440">
  <si>
    <t>ลำดับ</t>
  </si>
  <si>
    <t>โครงสร้าง/กิจกรรม</t>
  </si>
  <si>
    <t>งบประมาณ</t>
  </si>
  <si>
    <t>หน่วย</t>
  </si>
  <si>
    <t>ดำเนินการ</t>
  </si>
  <si>
    <r>
      <t xml:space="preserve">แนวทาง 1  </t>
    </r>
    <r>
      <rPr>
        <b/>
        <u/>
        <sz val="16"/>
        <rFont val="Angsana New"/>
        <family val="1"/>
      </rPr>
      <t>ก่อสร้างปรับปรุงบำรุงรักษาถนน สะพาน ท่อน้ำ ที่ระบายน้ำ</t>
    </r>
  </si>
  <si>
    <r>
      <t xml:space="preserve">แนวทาง 2  </t>
    </r>
    <r>
      <rPr>
        <b/>
        <u/>
        <sz val="16"/>
        <rFont val="Angsana New"/>
        <family val="1"/>
      </rPr>
      <t>การขยายเขตไฟฟ้าและไฟฟ้าสาธารณะ</t>
    </r>
  </si>
  <si>
    <r>
      <t xml:space="preserve">ภายใต้ยุทธศาสตร์ 1 </t>
    </r>
    <r>
      <rPr>
        <b/>
        <u/>
        <sz val="16"/>
        <rFont val="Angsana New"/>
        <family val="1"/>
      </rPr>
      <t>การพัฒนาด้านโครงสร้างพื้นฐาน</t>
    </r>
  </si>
  <si>
    <t>การดำเนินงาน</t>
  </si>
  <si>
    <t>รวม</t>
  </si>
  <si>
    <t>บัญชีรายละเอียดโครงการ/กิจกรรม</t>
  </si>
  <si>
    <t>รายละเอียดของกิจกรรม</t>
  </si>
  <si>
    <t>(ผลผลิตงบประมาณ)</t>
  </si>
  <si>
    <t>พื้นที่</t>
  </si>
  <si>
    <t>ดำเนินการจริง</t>
  </si>
  <si>
    <r>
      <t xml:space="preserve">แนวทาง 3  </t>
    </r>
    <r>
      <rPr>
        <b/>
        <u/>
        <sz val="16"/>
        <rFont val="Angsana New"/>
        <family val="1"/>
      </rPr>
      <t>ส่งเสริมและพัฒนาภูมิปัญญาท้องถิ่นและพัฒนาสินค้า OTOP</t>
    </r>
  </si>
  <si>
    <t>บัญชีสรุปโครงการ/กิจกรรม</t>
  </si>
  <si>
    <t>ยุทธศาสตร์/แนวทาง</t>
  </si>
  <si>
    <t>จำนวนโครงการ</t>
  </si>
  <si>
    <t>คิดเป็นร้อยละ</t>
  </si>
  <si>
    <t>ร้อยละของ</t>
  </si>
  <si>
    <t>แผนพัฒนาสามปี</t>
  </si>
  <si>
    <t>ที่ดำเนินการ</t>
  </si>
  <si>
    <t>ของโครงการทั้งหมด</t>
  </si>
  <si>
    <t>งบประมาณทั้งหมด</t>
  </si>
  <si>
    <r>
      <t xml:space="preserve">ยุทธศาสตร์ที่ 1 </t>
    </r>
    <r>
      <rPr>
        <sz val="16"/>
        <rFont val="Angsana New"/>
        <family val="1"/>
      </rPr>
      <t>การพัฒนาด้านโครงสร้างพื้นฐาน</t>
    </r>
  </si>
  <si>
    <r>
      <t xml:space="preserve">      </t>
    </r>
    <r>
      <rPr>
        <b/>
        <u/>
        <sz val="16"/>
        <rFont val="Angsana New"/>
        <family val="1"/>
      </rPr>
      <t>แนวทางที่ 1</t>
    </r>
    <r>
      <rPr>
        <sz val="16"/>
        <rFont val="Angsana New"/>
        <family val="1"/>
      </rPr>
      <t xml:space="preserve">  ก่อสร้าง ปรับปรุง บำรุงรักษาถนน </t>
    </r>
  </si>
  <si>
    <t xml:space="preserve">                             สะพาน ทางน้ำ  ท่อระบายน้ำ</t>
  </si>
  <si>
    <r>
      <t xml:space="preserve">      </t>
    </r>
    <r>
      <rPr>
        <b/>
        <u/>
        <sz val="16"/>
        <rFont val="Angsana New"/>
        <family val="1"/>
      </rPr>
      <t>แนวทางที่ 2</t>
    </r>
    <r>
      <rPr>
        <sz val="16"/>
        <rFont val="Angsana New"/>
        <family val="1"/>
      </rPr>
      <t xml:space="preserve">  ขยายเขตไฟฟ้าและไฟฟ้าสาธารณะ</t>
    </r>
  </si>
  <si>
    <r>
      <t xml:space="preserve">      </t>
    </r>
    <r>
      <rPr>
        <b/>
        <u/>
        <sz val="16"/>
        <rFont val="Angsana New"/>
        <family val="1"/>
      </rPr>
      <t>แนวทางที่ 3</t>
    </r>
    <r>
      <rPr>
        <sz val="16"/>
        <rFont val="Angsana New"/>
        <family val="1"/>
      </rPr>
      <t xml:space="preserve">  การก่อสร้างขยายเขตประปา</t>
    </r>
  </si>
  <si>
    <r>
      <t xml:space="preserve">      </t>
    </r>
    <r>
      <rPr>
        <b/>
        <u/>
        <sz val="16"/>
        <rFont val="Angsana New"/>
        <family val="1"/>
      </rPr>
      <t>แนวทางที่ 4</t>
    </r>
    <r>
      <rPr>
        <sz val="16"/>
        <rFont val="Angsana New"/>
        <family val="1"/>
      </rPr>
      <t xml:space="preserve">  การปรับปรุงอาคาร</t>
    </r>
  </si>
  <si>
    <r>
      <t xml:space="preserve">      </t>
    </r>
    <r>
      <rPr>
        <b/>
        <u/>
        <sz val="16"/>
        <rFont val="Angsana New"/>
        <family val="1"/>
      </rPr>
      <t>แนวทางที่ 5</t>
    </r>
    <r>
      <rPr>
        <sz val="16"/>
        <rFont val="Angsana New"/>
        <family val="1"/>
      </rPr>
      <t xml:space="preserve">  การบริการสาธารณะ</t>
    </r>
  </si>
  <si>
    <r>
      <t>ยุทธศาสตร์ที่ 2</t>
    </r>
    <r>
      <rPr>
        <sz val="16"/>
        <rFont val="Angsana New"/>
        <family val="1"/>
      </rPr>
      <t xml:space="preserve">  การพัฒนาด้านเศรษฐกิจ</t>
    </r>
  </si>
  <si>
    <r>
      <t xml:space="preserve">      </t>
    </r>
    <r>
      <rPr>
        <b/>
        <u/>
        <sz val="16"/>
        <rFont val="Angsana New"/>
        <family val="1"/>
      </rPr>
      <t>แนวทางที่ 1</t>
    </r>
    <r>
      <rPr>
        <sz val="16"/>
        <rFont val="Angsana New"/>
        <family val="1"/>
      </rPr>
      <t xml:space="preserve">  ส่งเสริมและเพิ่มทักษะอาชีพของ</t>
    </r>
  </si>
  <si>
    <t xml:space="preserve">                              ครัวเรือนและกลุ่มอาชีพ</t>
  </si>
  <si>
    <t>จำนวนงบ</t>
  </si>
  <si>
    <r>
      <t xml:space="preserve">     </t>
    </r>
    <r>
      <rPr>
        <b/>
        <u/>
        <sz val="16"/>
        <rFont val="Angsana New"/>
        <family val="1"/>
      </rPr>
      <t>แนวทางที่ 2</t>
    </r>
    <r>
      <rPr>
        <sz val="16"/>
        <rFont val="Angsana New"/>
        <family val="1"/>
      </rPr>
      <t xml:space="preserve">  ส่งเสริมการค้าขาย</t>
    </r>
  </si>
  <si>
    <r>
      <t xml:space="preserve">     </t>
    </r>
    <r>
      <rPr>
        <b/>
        <u/>
        <sz val="16"/>
        <rFont val="Angsana New"/>
        <family val="1"/>
      </rPr>
      <t>แนวทางที่ 3</t>
    </r>
    <r>
      <rPr>
        <sz val="16"/>
        <rFont val="Angsana New"/>
        <family val="1"/>
      </rPr>
      <t xml:space="preserve">  ส่งเสริมและพัฒนาภูมิปัญญาท้องถิ่น</t>
    </r>
  </si>
  <si>
    <t xml:space="preserve">                             และพัฒนาสินค้า OTOP</t>
  </si>
  <si>
    <r>
      <t>ยุทธศาสตร์ที่ 3</t>
    </r>
    <r>
      <rPr>
        <sz val="16"/>
        <rFont val="Angsana New"/>
        <family val="1"/>
      </rPr>
      <t xml:space="preserve">  การพัฒนาด้านการเกษตร</t>
    </r>
  </si>
  <si>
    <r>
      <t xml:space="preserve">      </t>
    </r>
    <r>
      <rPr>
        <b/>
        <u/>
        <sz val="16"/>
        <rFont val="Angsana New"/>
        <family val="1"/>
      </rPr>
      <t>แนวทางที่ 1</t>
    </r>
    <r>
      <rPr>
        <sz val="16"/>
        <rFont val="Angsana New"/>
        <family val="1"/>
      </rPr>
      <t xml:space="preserve">  ส่งเสริมการเกษตร</t>
    </r>
  </si>
  <si>
    <r>
      <t xml:space="preserve">ยุทธศาสตร์ที่ 4 </t>
    </r>
    <r>
      <rPr>
        <sz val="16"/>
        <rFont val="Angsana New"/>
        <family val="1"/>
      </rPr>
      <t>การพัฒนาด้านทรัพยากรธรรมชาติ</t>
    </r>
  </si>
  <si>
    <t xml:space="preserve">                             และสิ่งแวดล้อม</t>
  </si>
  <si>
    <r>
      <t xml:space="preserve">      </t>
    </r>
    <r>
      <rPr>
        <b/>
        <u/>
        <sz val="16"/>
        <rFont val="Angsana New"/>
        <family val="1"/>
      </rPr>
      <t>แนวทางที่ 1</t>
    </r>
    <r>
      <rPr>
        <sz val="16"/>
        <rFont val="Angsana New"/>
        <family val="1"/>
      </rPr>
      <t xml:space="preserve">  ส่งเสริมการพัฒนาของบุคลากรและ</t>
    </r>
  </si>
  <si>
    <t xml:space="preserve">     องค์กรให้มีขีดความสามารถในการพัฒนา</t>
  </si>
  <si>
    <r>
      <t xml:space="preserve">      </t>
    </r>
    <r>
      <rPr>
        <b/>
        <u/>
        <sz val="16"/>
        <rFont val="Angsana New"/>
        <family val="1"/>
      </rPr>
      <t>แนวทางที่ 2</t>
    </r>
    <r>
      <rPr>
        <sz val="16"/>
        <rFont val="Angsana New"/>
        <family val="1"/>
      </rPr>
      <t xml:space="preserve">  ส่งเสริมการมีส่วนร่วมของประชาชน</t>
    </r>
  </si>
  <si>
    <t xml:space="preserve">                              ปกครองระบบประชาธิปไตยตามการ</t>
  </si>
  <si>
    <r>
      <t xml:space="preserve">      </t>
    </r>
    <r>
      <rPr>
        <b/>
        <u/>
        <sz val="16"/>
        <rFont val="Angsana New"/>
        <family val="1"/>
      </rPr>
      <t>แนวทางที่ 3</t>
    </r>
    <r>
      <rPr>
        <sz val="16"/>
        <rFont val="Angsana New"/>
        <family val="1"/>
      </rPr>
      <t xml:space="preserve">  ส่งเสริมระบบการบริการประชาชน</t>
    </r>
  </si>
  <si>
    <t xml:space="preserve">                             ตาม มาตรฐาน (ISO)</t>
  </si>
  <si>
    <r>
      <t xml:space="preserve">      </t>
    </r>
    <r>
      <rPr>
        <b/>
        <u/>
        <sz val="16"/>
        <rFont val="Angsana New"/>
        <family val="1"/>
      </rPr>
      <t>แนวทางที่ 4</t>
    </r>
    <r>
      <rPr>
        <sz val="16"/>
        <rFont val="Angsana New"/>
        <family val="1"/>
      </rPr>
      <t xml:space="preserve">  ส่งเสริมสนับสนุนนโยบายรัฐบาลและ</t>
    </r>
  </si>
  <si>
    <t xml:space="preserve">                              ยุทธศาสตร์การพัฒนาจังหวัด</t>
  </si>
  <si>
    <r>
      <t xml:space="preserve">ยุทธศาสตร์ที่ 6 </t>
    </r>
    <r>
      <rPr>
        <sz val="16"/>
        <rFont val="Angsana New"/>
        <family val="1"/>
      </rPr>
      <t>การพัฒนาด้านคุณภาพชีวิต</t>
    </r>
  </si>
  <si>
    <r>
      <t xml:space="preserve">      </t>
    </r>
    <r>
      <rPr>
        <b/>
        <u/>
        <sz val="16"/>
        <rFont val="Angsana New"/>
        <family val="1"/>
      </rPr>
      <t>แนวทางที่ 3</t>
    </r>
    <r>
      <rPr>
        <sz val="16"/>
        <rFont val="Angsana New"/>
        <family val="1"/>
      </rPr>
      <t xml:space="preserve">  การพัฒนาด้านการกีฬาและ</t>
    </r>
  </si>
  <si>
    <t xml:space="preserve">                              นันทนาการ</t>
  </si>
  <si>
    <r>
      <t xml:space="preserve">      </t>
    </r>
    <r>
      <rPr>
        <b/>
        <u/>
        <sz val="16"/>
        <rFont val="Angsana New"/>
        <family val="1"/>
      </rPr>
      <t>แนวทางที่ 7</t>
    </r>
    <r>
      <rPr>
        <sz val="16"/>
        <rFont val="Angsana New"/>
        <family val="1"/>
      </rPr>
      <t xml:space="preserve">  ส่งเสริมความเข้มแข็งแก่ชุมชน</t>
    </r>
  </si>
  <si>
    <r>
      <t xml:space="preserve">      </t>
    </r>
    <r>
      <rPr>
        <b/>
        <u/>
        <sz val="16"/>
        <rFont val="Angsana New"/>
        <family val="1"/>
      </rPr>
      <t>แนวทางที่ 9</t>
    </r>
    <r>
      <rPr>
        <sz val="16"/>
        <rFont val="Angsana New"/>
        <family val="1"/>
      </rPr>
      <t xml:space="preserve">  การควบคุมและป้องกันโรคติดต่อ</t>
    </r>
  </si>
  <si>
    <r>
      <t xml:space="preserve">      </t>
    </r>
    <r>
      <rPr>
        <b/>
        <u/>
        <sz val="16"/>
        <rFont val="Angsana New"/>
        <family val="1"/>
      </rPr>
      <t>แนวทางที่ 10</t>
    </r>
    <r>
      <rPr>
        <sz val="16"/>
        <rFont val="Angsana New"/>
        <family val="1"/>
      </rPr>
      <t xml:space="preserve">  ส่งเสริมสุขาภิบาลและสิ่งแวดล้อม</t>
    </r>
  </si>
  <si>
    <r>
      <t xml:space="preserve">      </t>
    </r>
    <r>
      <rPr>
        <b/>
        <u/>
        <sz val="16"/>
        <rFont val="Angsana New"/>
        <family val="1"/>
      </rPr>
      <t>แนวทางที่ 11</t>
    </r>
    <r>
      <rPr>
        <sz val="16"/>
        <rFont val="Angsana New"/>
        <family val="1"/>
      </rPr>
      <t xml:space="preserve">  ส่งเสริมสุขภาพและอนามัย</t>
    </r>
  </si>
  <si>
    <t>รวมทั้งสิ้น</t>
  </si>
  <si>
    <t>และวัฒนธรรมประเพณีท้องถิ่นไทย</t>
  </si>
  <si>
    <r>
      <t xml:space="preserve">      </t>
    </r>
    <r>
      <rPr>
        <b/>
        <u/>
        <sz val="16"/>
        <rFont val="Angsana New"/>
        <family val="1"/>
      </rPr>
      <t>แนวทางที่ 2</t>
    </r>
    <r>
      <rPr>
        <sz val="16"/>
        <rFont val="Angsana New"/>
        <family val="1"/>
      </rPr>
      <t xml:space="preserve">  การพัฒนาด้านคุณธรรม จริยธรรม</t>
    </r>
  </si>
  <si>
    <t xml:space="preserve">                               และสังคมสงเคราะห์</t>
  </si>
  <si>
    <r>
      <t xml:space="preserve">      </t>
    </r>
    <r>
      <rPr>
        <b/>
        <u/>
        <sz val="15"/>
        <rFont val="Angsana New"/>
        <family val="1"/>
      </rPr>
      <t>แนวทางที่ 5</t>
    </r>
    <r>
      <rPr>
        <sz val="15"/>
        <rFont val="Angsana New"/>
        <family val="1"/>
      </rPr>
      <t xml:space="preserve">  การป้องกันและแก้ไขปัญหายาเสพติด</t>
    </r>
  </si>
  <si>
    <t xml:space="preserve">                               ในตำบล</t>
  </si>
  <si>
    <r>
      <t xml:space="preserve">      </t>
    </r>
    <r>
      <rPr>
        <b/>
        <u/>
        <sz val="16"/>
        <rFont val="Angsana New"/>
        <family val="1"/>
      </rPr>
      <t>แนวทางที่ 12</t>
    </r>
    <r>
      <rPr>
        <sz val="16"/>
        <rFont val="Angsana New"/>
        <family val="1"/>
      </rPr>
      <t xml:space="preserve">  สนับสนุนกิจกรรมสาธารสุข</t>
    </r>
  </si>
  <si>
    <t xml:space="preserve">                              การท่องเที่ยว</t>
  </si>
  <si>
    <r>
      <t xml:space="preserve">      </t>
    </r>
    <r>
      <rPr>
        <b/>
        <u/>
        <sz val="16"/>
        <rFont val="Angsana New"/>
        <family val="1"/>
      </rPr>
      <t>แนวทางที่ 1</t>
    </r>
    <r>
      <rPr>
        <sz val="16"/>
        <rFont val="Angsana New"/>
        <family val="1"/>
      </rPr>
      <t xml:space="preserve">  ส่งเสริมและพัฒนาศักยภาพด้าน</t>
    </r>
  </si>
  <si>
    <r>
      <t>ยุทธศาสตร์ที่ 5</t>
    </r>
    <r>
      <rPr>
        <sz val="15"/>
        <rFont val="Angsana New"/>
        <family val="1"/>
      </rPr>
      <t xml:space="preserve">  การพัฒนาด้านการบริหารบ้านเมืองที่ดี</t>
    </r>
  </si>
  <si>
    <t xml:space="preserve">ยุทธศาสตร์ที่ 7  การพัฒนาการท่องเที่ยว </t>
  </si>
  <si>
    <t>ส่วนโยธา</t>
  </si>
  <si>
    <t>ม.4</t>
  </si>
  <si>
    <t>ม.5</t>
  </si>
  <si>
    <t>ม.8</t>
  </si>
  <si>
    <t>ม.9</t>
  </si>
  <si>
    <t>ม.6</t>
  </si>
  <si>
    <t>ม.7</t>
  </si>
  <si>
    <t>สำนักปลัด</t>
  </si>
  <si>
    <t>จัดฝึกอบรมและรณรงค์เกี่ยวกับการเลือกตั้ง</t>
  </si>
  <si>
    <t>จัดทำแผนที่ภาษีและทะเบียนทรัพย์สิน</t>
  </si>
  <si>
    <t>ส่วนการคลัง</t>
  </si>
  <si>
    <t>ปฏิบัติงานหรือดำเนินการตามแนวทางนโยบายของรัฐบาลและยุทธศาสตร์การ</t>
  </si>
  <si>
    <t>พัฒนาจังหวัด</t>
  </si>
  <si>
    <t>ออกข้อบัญญัติการจัดระเบียบสังคม</t>
  </si>
  <si>
    <t>ส่วนการศึกษา</t>
  </si>
  <si>
    <t>ฝึกอบรมการป้องกันและแก้ไขปัญหายาเสพติด</t>
  </si>
  <si>
    <t>จัดโครงการ อบต.เคลื่อนที่</t>
  </si>
  <si>
    <t>ฝึกอบรมเพิ่มศักยภาพและส่งเสริมสนับสนุนการจัดเก็บข้อมูลพื้นฐานความจำเป็น</t>
  </si>
  <si>
    <t>ในหมู่บ้าน (จปฐ)</t>
  </si>
  <si>
    <t>จัดกิจกรรมวันเด็กแห่งชาติ</t>
  </si>
  <si>
    <t>จัดกิจกรรมวันผู้สูงอายุ</t>
  </si>
  <si>
    <t>ฝึกอบรมให้ความรู้เรื่องยาเสพติดให้แก่เยาวชน</t>
  </si>
  <si>
    <t>ฝึกอบรมอาชีพให้แก่คนพิการ</t>
  </si>
  <si>
    <t>ฝึกอบรมให้ความรู้เรื่องโรคเอดส์ป้องกันแก้ไขปัญหาเอดส์,ติดต่อเพศสัมพันธ์</t>
  </si>
  <si>
    <t>กิจกรรมรณรงค์คุ้มครองผู้บริโภค</t>
  </si>
  <si>
    <t>ส่งเสริมสนับสนุนอุปกรณ์ในการป้องกันและกำจัดยุงลาย</t>
  </si>
  <si>
    <t>ปรับปรุงภูมิทัศน์แหล่งท่องเที่ยว</t>
  </si>
  <si>
    <t>ไม่ได้ดำเนินการ</t>
  </si>
  <si>
    <r>
      <t xml:space="preserve">      </t>
    </r>
    <r>
      <rPr>
        <b/>
        <u/>
        <sz val="16"/>
        <rFont val="Angsana New"/>
        <family val="1"/>
      </rPr>
      <t>แนวทางที่ 1</t>
    </r>
    <r>
      <rPr>
        <sz val="16"/>
        <rFont val="Angsana New"/>
        <family val="1"/>
      </rPr>
      <t xml:space="preserve">  การพัฒนาด้านการบำรุงรักษา</t>
    </r>
  </si>
  <si>
    <r>
      <t xml:space="preserve">      </t>
    </r>
    <r>
      <rPr>
        <b/>
        <u/>
        <sz val="16"/>
        <rFont val="Angsana New"/>
        <family val="1"/>
      </rPr>
      <t>แนวทางที่ 2</t>
    </r>
    <r>
      <rPr>
        <sz val="16"/>
        <rFont val="Angsana New"/>
        <family val="1"/>
      </rPr>
      <t xml:space="preserve">  การพัฒนาการป้องกัน</t>
    </r>
  </si>
  <si>
    <r>
      <t xml:space="preserve">      </t>
    </r>
    <r>
      <rPr>
        <b/>
        <u/>
        <sz val="16"/>
        <rFont val="Angsana New"/>
        <family val="1"/>
      </rPr>
      <t>แนวทางที่ 3</t>
    </r>
    <r>
      <rPr>
        <sz val="16"/>
        <rFont val="Angsana New"/>
        <family val="1"/>
      </rPr>
      <t xml:space="preserve">  การพัฒนาด้านบำบัดฟื้นฟู</t>
    </r>
  </si>
  <si>
    <r>
      <t xml:space="preserve">      </t>
    </r>
    <r>
      <rPr>
        <b/>
        <u/>
        <sz val="16"/>
        <rFont val="Angsana New"/>
        <family val="1"/>
      </rPr>
      <t>แนวทางที่ 4</t>
    </r>
    <r>
      <rPr>
        <sz val="16"/>
        <rFont val="Angsana New"/>
        <family val="1"/>
      </rPr>
      <t xml:space="preserve">  สร้างจิตสำนึกและตระหนักในการ</t>
    </r>
  </si>
  <si>
    <t>จัดการทรัพยากรธรรมชาติและสิ่งแวดล้อม</t>
  </si>
  <si>
    <r>
      <t xml:space="preserve">      </t>
    </r>
    <r>
      <rPr>
        <b/>
        <u/>
        <sz val="16"/>
        <rFont val="Angsana New"/>
        <family val="1"/>
      </rPr>
      <t>แนวทางที่ 1</t>
    </r>
    <r>
      <rPr>
        <sz val="16"/>
        <rFont val="Angsana New"/>
        <family val="1"/>
      </rPr>
      <t xml:space="preserve">  การพัฒนาส่งเสริมการศึกษา</t>
    </r>
  </si>
  <si>
    <r>
      <t xml:space="preserve">      </t>
    </r>
    <r>
      <rPr>
        <b/>
        <u/>
        <sz val="16"/>
        <rFont val="Angsana New"/>
        <family val="1"/>
      </rPr>
      <t>แนวทางที่ 4</t>
    </r>
    <r>
      <rPr>
        <sz val="16"/>
        <rFont val="Angsana New"/>
        <family val="1"/>
      </rPr>
      <t xml:space="preserve">  การส่งเสริมด้านสวัดิการชุมชน</t>
    </r>
  </si>
  <si>
    <r>
      <t xml:space="preserve">      </t>
    </r>
    <r>
      <rPr>
        <b/>
        <u/>
        <sz val="16"/>
        <rFont val="Angsana New"/>
        <family val="1"/>
      </rPr>
      <t>แนวทางที่ 6</t>
    </r>
    <r>
      <rPr>
        <sz val="16"/>
        <rFont val="Angsana New"/>
        <family val="1"/>
      </rPr>
      <t xml:space="preserve">  การส่งเสริมพัฒนาด้านสวัสดิการ</t>
    </r>
  </si>
  <si>
    <r>
      <t xml:space="preserve">      </t>
    </r>
    <r>
      <rPr>
        <b/>
        <u/>
        <sz val="16"/>
        <rFont val="Angsana New"/>
        <family val="1"/>
      </rPr>
      <t>แนวทางที่ 8</t>
    </r>
    <r>
      <rPr>
        <sz val="16"/>
        <rFont val="Angsana New"/>
        <family val="1"/>
      </rPr>
      <t xml:space="preserve">  การพัฒนาส่งเสริมเด็ก เยาวชน </t>
    </r>
  </si>
  <si>
    <t xml:space="preserve">                              ผู้สูงอายุ คนพิการ</t>
  </si>
  <si>
    <r>
      <t xml:space="preserve">แนวทาง 1 </t>
    </r>
    <r>
      <rPr>
        <b/>
        <u/>
        <sz val="16"/>
        <rFont val="Angsana New"/>
        <family val="1"/>
      </rPr>
      <t>แนวทางการพัฒนาด้านการบำรุงรักษา</t>
    </r>
  </si>
  <si>
    <r>
      <t xml:space="preserve">แนวทาง  2  </t>
    </r>
    <r>
      <rPr>
        <b/>
        <u/>
        <sz val="16"/>
        <rFont val="Angsana New"/>
        <family val="1"/>
      </rPr>
      <t>แนวทางการพัฒนาและการป้องกัน</t>
    </r>
  </si>
  <si>
    <t>ฝึกอบรมอาสาสมัครพิทักษ์สิ่งแวดล้อม</t>
  </si>
  <si>
    <r>
      <t xml:space="preserve">แนวทาง  3  </t>
    </r>
    <r>
      <rPr>
        <b/>
        <u/>
        <sz val="16"/>
        <rFont val="Angsana New"/>
        <family val="1"/>
      </rPr>
      <t>แนวทางการบำบัดฟื้นฟู</t>
    </r>
  </si>
  <si>
    <t>จัดซื้อเครื่องพ่นหมอกควัน</t>
  </si>
  <si>
    <t>ม.1</t>
  </si>
  <si>
    <t>โครงการปรับปรุงซ่อมแซมถนนลาดยาง  หมู่  1</t>
  </si>
  <si>
    <t>ม.2</t>
  </si>
  <si>
    <t>ม. 2</t>
  </si>
  <si>
    <t>ม.3</t>
  </si>
  <si>
    <t>ม.1-ม.4</t>
  </si>
  <si>
    <t>ม. 4</t>
  </si>
  <si>
    <t>โครงการก่อสร้างถนนคอนกรีตเสริมเหล็ก  หมู่ 8</t>
  </si>
  <si>
    <t>โครงการก่อสร้างถนนลูกรังทางลงเขื่อนภายในหมู่บ้าน หมู่ 9</t>
  </si>
  <si>
    <t>โครงการก่อสร้างถนนคอนกรีตเสริมเหล็กภายใน อบต.โนนกาหลง</t>
  </si>
  <si>
    <t>โครงการก่อสร้างถนนคอนกรีตเสริมเหล็กภายในโรงเรียนบ้านดอนโด่</t>
  </si>
  <si>
    <t>โคกเลียบ</t>
  </si>
  <si>
    <t>โครงการก่อสร้างท่อระบายน้ำภายในโรงเรียนบ้านดอนโด่-โคกเลียบ</t>
  </si>
  <si>
    <t>โครงการก่อสร้างท่อระบายน้ำภายในโรงเรียนบ้านโนนกาหลง</t>
  </si>
  <si>
    <t>โครงการติดตั้งหม้อแปลงไฟฟ้าภายในหมู่บ้าน หมู่ 1</t>
  </si>
  <si>
    <t>โครงการติดตั้งหลอดไฟฟ้าสาธารณะภายในหมู่บ้าน หมู่ 1</t>
  </si>
  <si>
    <t>โครการซ่อมแซมไฟฟ้าสาธารณะภายในหมู่บ้าน หมู่ 2</t>
  </si>
  <si>
    <t>โครการซ่อมแซมไฟฟ้าสาธารณะภายในหมู่บ้าน หมู่ 1</t>
  </si>
  <si>
    <t>โครงการขยายเขตไฟฟ้าภายในหมู่บ้าน หมู่ 1</t>
  </si>
  <si>
    <t>โครงการขยายเขตไฟฟ้าภายในหมู่บ้าน หมู่ 2</t>
  </si>
  <si>
    <t>โครงการติดตั้งหลอดไฟฟ้าสาธารณะภายในหมู่บ้าน หมู่ 2</t>
  </si>
  <si>
    <t>โครงการขยายเขตไฟฟ้าโนนม่วง  หมู่ 3</t>
  </si>
  <si>
    <t>โครการซ่อมแซมไฟฟ้าสาธารณะภายในหมู่บ้าน หมู่ 3</t>
  </si>
  <si>
    <t>โครงการติดตั้งหลอดไฟฟ้าสาธารณะภายในหมู่บ้าน หมู่ 3</t>
  </si>
  <si>
    <t>โครการซ่อมแซมไฟฟ้าสาธารณะภายในหมู่บ้าน หมู่ 4</t>
  </si>
  <si>
    <t>โครงการติดตั้งหลอดไฟฟ้าสาธารณะภายในหมู่บ้าน หมู่ 4</t>
  </si>
  <si>
    <t>โครการซ่อมแซมไฟฟ้าสาธารณะภายในหมู่บ้าน หมู่ 5</t>
  </si>
  <si>
    <t>โครงการติดตั้งหลอดไฟฟ้าสาธารณะภายในหมู่บ้าน หมู่ 5</t>
  </si>
  <si>
    <t>โครงการขยายเขตไฟฟ้าภายในหมู่บ้าน หมู่ 5</t>
  </si>
  <si>
    <t>โครงการติดตั้งหม้อแปลงไฟฟ้าภายในหมู่บ้าน หมู่ 5</t>
  </si>
  <si>
    <t>โครการซ่อมแซมไฟฟ้าสาธารณะภายในหมู่บ้าน หมู่ 6</t>
  </si>
  <si>
    <t>โครงการติดตั้งหลอดไฟฟ้าสาธารณะภายในหมู่บ้าน หมู่ 6</t>
  </si>
  <si>
    <t>โครงการขยายเขตไฟฟ้าภายในหมู่บ้าน หมู่ 6</t>
  </si>
  <si>
    <t>โครการซ่อมแซมไฟฟ้าสาธารณะภายในหมู่บ้าน หมู่ 7</t>
  </si>
  <si>
    <t>โครงการติดตั้งหลอดไฟฟ้าสาธารณะภายในหมู่บ้าน หมู่ 7</t>
  </si>
  <si>
    <t>โครงการขยายเขตไฟฟ้าภายในหมู่บ้าน หมู่ 7</t>
  </si>
  <si>
    <t>โครการซ่อมแซมไฟฟ้าสาธารณะภายในหมู่บ้าน หมู่ 8</t>
  </si>
  <si>
    <t>โครงการติดตั้งหลอดไฟฟ้าสาธารณะภายในหมู่บ้าน หมู่ 8</t>
  </si>
  <si>
    <t>โครงการขยายเขตไฟฟ้าภายในหมู่บ้าน หมู่ 8</t>
  </si>
  <si>
    <t>โครการซ่อมแซมไฟฟ้าสาธารณะภายในหมู่บ้าน หมู่ 9</t>
  </si>
  <si>
    <t>โครงการติดตั้งหลอดไฟฟ้าสาธารณะภายในหมู่บ้าน หมู่ 9</t>
  </si>
  <si>
    <t>โครงการขยายเขตไฟฟ้าภายในหมู่บ้าน หมู่ 9</t>
  </si>
  <si>
    <t>โครงการติดตั้งหมอ้แปลงไฟฟ้าภายในหมู่บ้าน หมู่ 7</t>
  </si>
  <si>
    <t>ในเขตตำบล</t>
  </si>
  <si>
    <t>โครงการก่อสร้างประปาภายในหมู่บ้าน หมู่ 1</t>
  </si>
  <si>
    <t>โครงการก่อสร้างประปาภายในหมู่บ้าน หมู่ 2</t>
  </si>
  <si>
    <t>โครงการปรับปรุงซ่อมแซมประปาภายในหมู่บ้าน หมู่ 3</t>
  </si>
  <si>
    <t>โครงการปรับปรุงซ่อมแซมประปาภายในหมู่บ้าน หมู่ 4</t>
  </si>
  <si>
    <t>โครงการขยายเขตบริการประปาภายในหมู่บ้าน หมู่ 5</t>
  </si>
  <si>
    <t>โครงการก่อสร้างประปาภายในหมู่บ้าน หมู่ 6</t>
  </si>
  <si>
    <t>โครงการติดตั้งเครื่องกรองน้ำประปาภายในหมู่บ้าน หมู่ 6</t>
  </si>
  <si>
    <t>โครงการซ่อมแซมโรงอาหารภายในโรงเรียนโนนกาหลง</t>
  </si>
  <si>
    <t>โครการก่อสร้างศาลาอเนกประสงค์ภายในหมู่บ้าน หมู่ 2</t>
  </si>
  <si>
    <t>โครงการก่อสร้างซุ้มประตูทางเข้าหมู่บ้าน  หมู่ 2</t>
  </si>
  <si>
    <t>โครงการก่อสร้างซุ้มประตูทางเข้าหมู่บ้าน  หมู่ 3</t>
  </si>
  <si>
    <t>โครงการก่อสร้างศาลาท่าน้ำ หมู่ 3</t>
  </si>
  <si>
    <t>โครงการก่อสร้างซุ้มประตูทางเข้าหมู่บ้าน  หมู่ 7</t>
  </si>
  <si>
    <t>โครงการสร้างที่พักให้กับพนักงาน อบต.</t>
  </si>
  <si>
    <t>ม.1-ม.9</t>
  </si>
  <si>
    <t>ติดตั้งตู้โทรศัพท์สาธารณะ ม.1 - ม.9</t>
  </si>
  <si>
    <t>เอกสารสิทธิ์ที่ทำกิน ม.1-ม.9</t>
  </si>
  <si>
    <t>โครงการส่งเสริมกลุ่มอาชีพตำบลโนนกาหลง</t>
  </si>
  <si>
    <t>โครงการฝึกอบรมส่งเสริมอาชีพแก่ประชาชนและกลุ่มอาชีพ</t>
  </si>
  <si>
    <t>โครงการก่อสร้างลานค้าชุมชน</t>
  </si>
  <si>
    <t>โครงการก่อสร้างศูนย์รวมผลิตภัณฑ์ทางการเกษตร จำหน่ายและสาธิต</t>
  </si>
  <si>
    <t>โครงก่อสร้างตลาด</t>
  </si>
  <si>
    <t>ส่งเสริมและพัฒนาภูมิปัญญาท้องถิ่น</t>
  </si>
  <si>
    <t>ส่งเสริมและพัฒนาสิ้นค้า  OTOP</t>
  </si>
  <si>
    <t>โครงการอุดหนุนศูนย์ถ่ายทอดเทคโนโลยีการเกษตร</t>
  </si>
  <si>
    <t>โครงการส่งเสริมการปลูกต้นไม้เฉลิมพระเกียรติ</t>
  </si>
  <si>
    <t>โครงการพื้นที่สีเขียว</t>
  </si>
  <si>
    <t>โครงการส่งเสริมการปลูกผักสวนครัว</t>
  </si>
  <si>
    <t>โครงการส่งเสริมการปรับปรุงและพื้นฟูสภาพดินเสื่อมโทรม</t>
  </si>
  <si>
    <t>โครงการส่งเสริมการปลูกพืชและปรับปรุงดิน</t>
  </si>
  <si>
    <t>โครงการส่งเสริมการผลิตและใช้ปุ๋ยอินทรีย์</t>
  </si>
  <si>
    <t>โครงการส่งเสริมการเลี้ยงปลา</t>
  </si>
  <si>
    <t>โครงการฝึกอบรมให้ความรู้ด้านการป้องกันและกำจัดศัตรูพืช</t>
  </si>
  <si>
    <t>โครงการส่งเสริมการเลี้ยงไก่พื้นเมือง</t>
  </si>
  <si>
    <t>โครงการส่งเสริมการทำไร่นาสวนผสม</t>
  </si>
  <si>
    <t>โครงการฝึกอบรมส่งเสริมการเรียนรู้เศรษฐกิจพอเพียง</t>
  </si>
  <si>
    <t>โครงการจัดตลาดนัดสินค้าทางการเกษตร</t>
  </si>
  <si>
    <t>โครงการจัดตั้งแหล่งเรียนรู้เทศโนโลยีทางการเกษตรแบบอินทรีย์</t>
  </si>
  <si>
    <t>โครงการติดตั้งเครื่องสูบน้ำเพื่อการเกษตร</t>
  </si>
  <si>
    <t>โครงการก่อสร้างฝายและอ่างเก็บน้ำ</t>
  </si>
  <si>
    <t>โครงการก่อสร้างคลองส่งน้ำเพื่อการเกษตร</t>
  </si>
  <si>
    <t>โครงการอุดหนุนปศุสัตว์</t>
  </si>
  <si>
    <t>โครการส่งเสริมการเลี้ยงโค - กระบือ</t>
  </si>
  <si>
    <t>โครงการส่งเสริมการผลิตพืชไร่</t>
  </si>
  <si>
    <t>โครงการขุดสระน้ำ</t>
  </si>
  <si>
    <t>ฝึกอบรมผู้นำท้องถิ่นด้านการอนุรักษ์ทรัพยากรธรรมชาติและสิ่งแวดล้อม</t>
  </si>
  <si>
    <t>จัดซื้อพันธุ์กล้าไม้เพื่อแจกจ่ายเพื่อการบำรุงและอนุรักษ์ทรัพยากรธรรมชาติ</t>
  </si>
  <si>
    <t>ส่งเสริมการปลูกไม้เศรษฐกิจ</t>
  </si>
  <si>
    <t>ส่งเสริมการปลูกป่าชุมชน</t>
  </si>
  <si>
    <t>เพราะชำกล้าไม้</t>
  </si>
  <si>
    <t>ก่อสร้างรั้วไม้โรงเรียนบ้านโนนกาหลง</t>
  </si>
  <si>
    <t>รณรงค์ประชาสัมพันธ์สร้างจิตสำนึกให้อนุรักษ์ทรัพยากรธรรมชาติ</t>
  </si>
  <si>
    <t>ส่งเสริมและสนับสนุนการจัดตั้งธนาคารขยะเพื่อกลับมาใช้ใหม่</t>
  </si>
  <si>
    <t>ก่อสร้างรั้วรอบ ศพด. หมู่ 7</t>
  </si>
  <si>
    <t>ขุดลอกคลอง ห้วย หนอง บึง ฝาย อ่างเก็บน้ำที่ตื้นเขิน</t>
  </si>
  <si>
    <t>ขุดลอกท่อระบายน้ำในหมู่บ้านที่อุดตัน</t>
  </si>
  <si>
    <t>ปรับปรุงที่ทิ้งขยะในชุมชน</t>
  </si>
  <si>
    <t>ฝึกอบรมให้ความรู้ด้านอนามัยและสิ่งแวดล้อม</t>
  </si>
  <si>
    <t>ประกวดการรักษาความสะอาดในระดับตำบลและระดับหมู่บ้าน</t>
  </si>
  <si>
    <t>จัดกิจกรรมอนุรักษ์สิ่งแวดล้อมระดับหมู่บ้านและตำบล</t>
  </si>
  <si>
    <t>ปรับปรุงภูมิทัศน์ภายในองค์การบริหารส่วนตำบลโนนกาหลง</t>
  </si>
  <si>
    <t>จัดกิจกรรมการทำความสะอาดที่สาธารณะและชุมชน</t>
  </si>
  <si>
    <t>และพนักงานทุกคน</t>
  </si>
  <si>
    <t>ฝึกอบรมศึกษางานนอกสถานที่ของคณะผู้บริหาร  สมาชิกสภา อบต.</t>
  </si>
  <si>
    <t>โครงการอินเตอร์เน็ตตำบลเพื่อบริการข้อมูลข่าวสารแก่ประชาชน</t>
  </si>
  <si>
    <t>โครการพัฒนาบุคลากร</t>
  </si>
  <si>
    <t>เสริมสร้างให้ความรู้และทักษะแก่บุคลากรของ  อปท.</t>
  </si>
  <si>
    <t>ปรับปรุงอัตราบุคลากรให้บริการสนองตอบความต้องการของประชาชน</t>
  </si>
  <si>
    <t>โครงการอุบลเมืองสะอาดราชธานีอิสาน</t>
  </si>
  <si>
    <t>ปรับปรุงห้องประชุมสภาจัดซื้อโต๊ะประชุมสภา ผ้าม่าน</t>
  </si>
  <si>
    <t>จัดซื้อรถยนต์บริการ  EMS  ไว้ในตำบล</t>
  </si>
  <si>
    <t>จัดตั้งค่าตอบแทนและเงินเดือนของพนักงานส่วนตำบล</t>
  </si>
  <si>
    <t>จัดตั้งการประเมินผลการปฏิบัติงาน  อบต.</t>
  </si>
  <si>
    <t>บุคลากรใน อบต.</t>
  </si>
  <si>
    <t>ในเขต อบต.</t>
  </si>
  <si>
    <t>ในเขต  อบต.</t>
  </si>
  <si>
    <t>โครงการเงินสมทบกองทุนประกันสังคม  กบท.</t>
  </si>
  <si>
    <t>โครงการค่าตอบแทนผู้ปฏิบัติราชการเปิดซอง ตรวจรับงาน ปฏิบัตินอกเวลา</t>
  </si>
  <si>
    <t>ส่วนศึกษาฯ</t>
  </si>
  <si>
    <t>จัดซื้อรถยนต์ หน่วยสาธารณภัย</t>
  </si>
  <si>
    <t>โครงการซ่อมแซมเครื่องเสียงไร้สาย</t>
  </si>
  <si>
    <t>งานประชาสัมพันธ์เผยแพร่ข้อมูลข่าวสารต่างๆ</t>
  </si>
  <si>
    <t>อุดหนุนศูนย์ข้อมูลข่าวสารจัดซื้อจัดจ้าง</t>
  </si>
  <si>
    <t>สร้างหอกระจายข่าวประจำหมู่บ้าน</t>
  </si>
  <si>
    <t>โครงการจัดประชาคมการจัดทำแผนพัฒนาสามปี</t>
  </si>
  <si>
    <t>การขอแยกหมู่บ้าน</t>
  </si>
  <si>
    <t>ปรับปรุงและก่อสร้างอาคารสำนักงานไว้รองรับการบริการประชาชน</t>
  </si>
  <si>
    <t>อบต.โนนกาหลง</t>
  </si>
  <si>
    <t>โครงการอุดหนุนศูนย์การเรียนชุมชนตำบลโนนกาหลง</t>
  </si>
  <si>
    <t>ศูนย์  ศรช.</t>
  </si>
  <si>
    <t>ก่อสร้างสนามเด็กเล่น</t>
  </si>
  <si>
    <t>ศูนย์พัฒนาเด็ก</t>
  </si>
  <si>
    <t>เล็ก  5  แห่ง</t>
  </si>
  <si>
    <t>จัดซื้ออุปกรณ์การเรียนบ้านหนองแวง</t>
  </si>
  <si>
    <t>สพฐ. 4 แห่ง</t>
  </si>
  <si>
    <t>สพฐ. 4แห่ง</t>
  </si>
  <si>
    <t>ส่งเสริมการศึกษาบุคลากร</t>
  </si>
  <si>
    <t xml:space="preserve"> อบต.โนนกาหลง</t>
  </si>
  <si>
    <t>ศพด. 5 แห่ง</t>
  </si>
  <si>
    <t>ส่งเสริมโครงการอาหารกลางวันแก่เด็กนักเรียน สพฐ. 4 แห่ง และ ศพด. 5 แห่ง</t>
  </si>
  <si>
    <t>ส่งเสริมทุนการศึกษาสำหรับเด็กนักเรียนที่ยากจนและขาดแคลน</t>
  </si>
  <si>
    <t>ส่งเสริมและสนับสนุนค่าตอบแทน ผดด.ศูนย์พัฒนาเด็กเล็ก</t>
  </si>
  <si>
    <t>ส่งเสริมและสนับสนุนด้านการเรียนการสอนของศูนย์การศึกษานอกโรงเรียน</t>
  </si>
  <si>
    <t>ศรช.โนนกาหลง</t>
  </si>
  <si>
    <t>อุดหนุนการจัดการแข่งขันกีฬาในโรงเรียน</t>
  </si>
  <si>
    <t>ฝึกอบรมผู้ช่วยครูผู้ดูแลเด็กอนุบาลและปฐมวัย</t>
  </si>
  <si>
    <t>โนนกาหลง</t>
  </si>
  <si>
    <t>อุดหนุนประเพณีแห่เทียนเข้าพรรษา  อำเภอพิบูลมังสาหาร</t>
  </si>
  <si>
    <t>อำเภอ</t>
  </si>
  <si>
    <t>อุดหนุนประเพณีแห่เทียนเข้าพรรษา  จังหวัดอุบลราชธานี</t>
  </si>
  <si>
    <t>จังหวัด</t>
  </si>
  <si>
    <t>อุดหนุนงานบวงสรวงสมโภชพระบำรุงราษฎร์ (จูมมณี)</t>
  </si>
  <si>
    <t>อุดหนุน  วัด  และสำนักสงฆ์</t>
  </si>
  <si>
    <t>ม.2-ม.9</t>
  </si>
  <si>
    <t>ส่งเสริมกิจกรรมวันผู้สูงอายุ</t>
  </si>
  <si>
    <t>ส่งเสริมประเพณีท้องถิ่น</t>
  </si>
  <si>
    <t>อุดหนุนงานกาชาดอำเภอและจังหวัด</t>
  </si>
  <si>
    <t>อำเภอ  จังหวัด</t>
  </si>
  <si>
    <t>รณรงค์สร้างจิตสำนึกในด้านคูณธรรมและจริยธรรม</t>
  </si>
  <si>
    <t>จัดซื้อกลองยาว  หมู่ 3</t>
  </si>
  <si>
    <t>ส่งเสริมการแข่งขันกีฬาต้านยาเสพติดระดับตำบล  "โนนกาหลงเกมส์"</t>
  </si>
  <si>
    <t>อุดหนุนกีฬาอำเภอพิบูลมังสาหาร</t>
  </si>
  <si>
    <t>ส่งเสริมและจัดให้มีสนามกีฬาและสวนนันทนาการ</t>
  </si>
  <si>
    <t>จัดซื้ออุปกรณ์กีฬาให้แก่หมู่บ้าน</t>
  </si>
  <si>
    <t>จัดซื้ออุปกรณ์กีฬาและดนตรีให้แก่โรงเรียนและหมู่บ้าน</t>
  </si>
  <si>
    <t>โครงการสงเคราะห์ผู้ประสบภัย</t>
  </si>
  <si>
    <t>อุดหนุนกองทุนอาสาสมัครป้องกันภัยฝ่ายพลเรือน</t>
  </si>
  <si>
    <t>สภอ.พิบูลฯ</t>
  </si>
  <si>
    <t>ฝึกอบรมทบทวน  อปพร.</t>
  </si>
  <si>
    <t>ส่งเสริมสนับสนุนกิจกรรมการป้องกันและบรรเทาสาธารณภัยของหน่วยงาน</t>
  </si>
  <si>
    <t>จัดหาวัสดุครุภัณฑ์ในการส่งเสริมการป้องกันและเพิ่มศักยภาพ</t>
  </si>
  <si>
    <t>จุดตรวจบริการประชาชน</t>
  </si>
  <si>
    <t>อุดหนุนศูนย์ต่อสู้เพื่อเอาชนะยาเสพติด</t>
  </si>
  <si>
    <t>ส่งเสริมและสนับสนุนการแก้ไขปัญหายาเสพติด</t>
  </si>
  <si>
    <t>จัดตั้งหมู่บ้านเข้มแข็งปลอดยาเสพติด</t>
  </si>
  <si>
    <t>จัดหาวัสดุอุปกรณ์ในการตรวจหาสารเสพติด</t>
  </si>
  <si>
    <t>จ่ายเบี้ยยังชีพผู้สูงอายุ</t>
  </si>
  <si>
    <t>จ่ายเบี้ยยังชีพผู้พิการ</t>
  </si>
  <si>
    <t>อุดหนุนกองทุนเพื่อช่วยเหลือผู้ป่วยเอดและติดเชื้อ</t>
  </si>
  <si>
    <t>สงเคราะห์ครอบครัวผู้มีรายได้น้อย</t>
  </si>
  <si>
    <t>สมทบกองทุนประกันสังคมให้ลูกจ้างองค์กร</t>
  </si>
  <si>
    <t>ฝึกอบรมเพิ่มศักยภาพและส่งเสริมสนับสนุนอาสาสมัครตำรวจหมู่บ้าน</t>
  </si>
  <si>
    <t>ส่งเสริมการอบรมอาสาพัฒนาชุมชน</t>
  </si>
  <si>
    <t>จัดซื้อบันไดเกาะเสาไฟฟ้า</t>
  </si>
  <si>
    <t>รณรงค์ขับขี่ปลอดภัยด้านจราจร</t>
  </si>
  <si>
    <t>สนับสนุนตำรวจชุมชน</t>
  </si>
  <si>
    <t>กิจกรรมรณรงค์ป้องกันโรคไข้เลือดออกและพิษสุนัขบ้า</t>
  </si>
  <si>
    <t>งบประมาณอุดหนุนอาสาสมัครในการดำเนินการกำจัดยุงลาย</t>
  </si>
  <si>
    <t>ฝึกอบรมให้ความรู้ด้านสุขภาพ</t>
  </si>
  <si>
    <t>จัดซื้อถังขยะแยกสี โรงเรียนบ้านดอนโด่-โคกเลียบ</t>
  </si>
  <si>
    <t>โรงเรียน</t>
  </si>
  <si>
    <t>รณรงค์ภารกิจกินอาหารที่ถูกสุขลักกษณะ</t>
  </si>
  <si>
    <t>ฝึกอบรมผู้ประกอบการค้าขายอาหาร</t>
  </si>
  <si>
    <t>ก่อสร้างสวนสาธารณะ</t>
  </si>
  <si>
    <t>กิจกรรมเต้นแอร์โรบิค</t>
  </si>
  <si>
    <t>ส่งเสริมระบบสาธารณสุขมูลฐานและกิจกรรม  สอ.โนนกาหลง</t>
  </si>
  <si>
    <t>อุดหนุน  สปสช.</t>
  </si>
  <si>
    <t>จัดซื้อเวชภัณฑ์ยาเข้าศูนย์  อสม.ประจำหมู่บ้าน</t>
  </si>
  <si>
    <t>ป้องกันไข้เลือดออก</t>
  </si>
  <si>
    <t>จัดตั้งชมรมแพทย์แผนไทย</t>
  </si>
  <si>
    <t>ฝึกอบรม  อสม. หมู่บ้าน</t>
  </si>
  <si>
    <t>ส่งเสริมเครื่องมือเวชภัณฑ์ทางการแพทย์</t>
  </si>
  <si>
    <t>สอ.โนนกาหลง</t>
  </si>
  <si>
    <t>ฝึกอบรม  อพม. ต.โนนกาหลง</t>
  </si>
  <si>
    <t>สร้างสวนสาธิตสมุนไพร</t>
  </si>
  <si>
    <t>สนับสนุนกิจกรรม  อสม. ต.โนนกาหลง</t>
  </si>
  <si>
    <t>ก่อสร้างท่าเทียบเรือวังวารี  หมู่ 6</t>
  </si>
  <si>
    <t>พัฒนาแหล่งท่องเที่ยว</t>
  </si>
  <si>
    <t>โครการอุดหนุนการไฟฟ้าส่วนภูมิภาค  อำเภอพิบูลมังสาหาร</t>
  </si>
  <si>
    <t>องค์การบริหารส่วนตำบลโนนกาหลง</t>
  </si>
  <si>
    <t>แผนพัฒนาสามปี  ประจำปี พ.ศ.2553</t>
  </si>
  <si>
    <t>องค์การบริหารส่วนตำบลโนนกาหลง  อำเภอพิบูลมังสาหาร  จังหวัดอุบลราชธานี</t>
  </si>
  <si>
    <t>โครงการป้องกันและกำจัดโรคปศุสัตว์</t>
  </si>
  <si>
    <t>จัดหาอุปกรณ์เครื่องมือที่ทันสมัยไว้ใช้ในการปฏิบัติงาน</t>
  </si>
  <si>
    <t>โครงการการจัดทำผังเมือง</t>
  </si>
  <si>
    <t>โครงการจัดซื้อวารสารและหนังสือพิมพ์  เย็บหนังสือ  เข้าปกหนังสือ</t>
  </si>
  <si>
    <t>จัดเวทีประชาคมเคลื่อนที่</t>
  </si>
  <si>
    <t>โครงการอุดหนุนโรงเรียน  สพฐ.  ในเขตตำบลโนนกาหลง  4  แห่ง</t>
  </si>
  <si>
    <t>สนับสนุนอาหารเสริม (นม) โรงเรียน สพฐ  ในเขตตำบลโนนกาหลง  4  แห่ง</t>
  </si>
  <si>
    <t>สนับสนุนอาหารเสริม (นม) ศูนย์พัฒนาเด็กเล็ก  ในเขตตำบลโนนกาหลง</t>
  </si>
  <si>
    <t>โรงการจัดซื้อวัสดุ  ครุภัณฑ์</t>
  </si>
  <si>
    <t>อุดหนุนสมาชิกแจ้งข่าวอาชญากรรม  สภอ.พิบูลมังสาหาร</t>
  </si>
  <si>
    <t>จ่ายเบี้ยยังชีพผู้ป่วย  ภูมิคุ้มกัน พกพร่อง</t>
  </si>
  <si>
    <t>สงเคราะห์ผู้ประสบปัญหาอื่น</t>
  </si>
  <si>
    <t>โครงการปรับปรุงซ่อมแซมถนนลาดยาง  หมู่  4</t>
  </si>
  <si>
    <t>โครงการก่อสร้างถนนลูกรังภายในหมู่บ้าน หมู่ 7</t>
  </si>
  <si>
    <t>โครการปรับปรุงถนนลูกรังภายในหมู่บ้าน หมู่  8</t>
  </si>
  <si>
    <t>โครงการก่อสร้างถนนลูกรังภายในหมู่บ้าน หมู่  8</t>
  </si>
  <si>
    <t>โครงการก่อสร้างถนนคอนกรีตเสริมเหล็ก  หมู่  9</t>
  </si>
  <si>
    <t>โครงการก่อสร้างท่อระบายน้ำภายในหมู่บ้าน หมู่  9</t>
  </si>
  <si>
    <t>โครงการปรับปรุงถนนลูกรังภายในหมู่บ้าน  หมู่ 9</t>
  </si>
  <si>
    <t>โครงการก่อสร้างถนนดินภายในหมู่บ้าน  หมู่  9</t>
  </si>
  <si>
    <t>จัดซื้อเครื่องใช้สำนักงาน คอมพิวเตอร์ โปรเจสเตอร์ เครื่องเสียง</t>
  </si>
  <si>
    <t>ก่อสร้างลานกีฬาต้านยาเสพติด</t>
  </si>
  <si>
    <t>โครงการสร้างสะพานข้าม ห้วยไผ่ ห้วยโจด ห้วยหลักป้าย หมู่  1</t>
  </si>
  <si>
    <t xml:space="preserve"> </t>
  </si>
  <si>
    <t>การติดตามและประเมินผลแผนพัฒนาสามปี  ประจำปีงบประมาณ  พ.ศ. 2554</t>
  </si>
  <si>
    <t>รวมแนวทาง</t>
  </si>
  <si>
    <t>ผช.ผดด.</t>
  </si>
  <si>
    <t>ส่งเสริมกิจกรรมศูนย์พัฒนาเด็กเล็กจัดซื้อวัสดุสื่อการเรียนการสอน</t>
  </si>
  <si>
    <t>งบกลาง</t>
  </si>
  <si>
    <t>ดำเนินการโดยไม่</t>
  </si>
  <si>
    <t>ใช้งบประมาณ</t>
  </si>
  <si>
    <t>ใช้งบประมาณ9,000บาท</t>
  </si>
  <si>
    <t>โครงการซ่อมแซมหอกระจายข่าวประจำหมู่บ้านหมู่ 2,7,9,</t>
  </si>
  <si>
    <t>โครงการรับเสด็จและงานพิธี</t>
  </si>
  <si>
    <t>ก่อสร้างรั้วรอบที่ดินสาธารณะประโยชน์</t>
  </si>
  <si>
    <t>โครงการจัดทำปุ๋ยเกษตรอินทรีย์  หมู่ 5  (บ้านดอนโด่)</t>
  </si>
  <si>
    <t>โครงการปรับปรุงซ่อมแซมถนนลูกรังภายใน  หมู่  1</t>
  </si>
  <si>
    <t>ซ่อมแซมสถานีสูบน้ำ</t>
  </si>
  <si>
    <t>โครงการปรับปรุงซ่อมแซมถนน คสล.เส้นทางระหว่าง ต.โนนกาหลง</t>
  </si>
  <si>
    <t>ต.  อ่างศิลา หมู่  2</t>
  </si>
  <si>
    <t>ก่อสร้างถนนคอนกรีตเสริมเหล็กภายในหมู่บ้าน  หมู่  2</t>
  </si>
  <si>
    <t>โครงการปรับปรุงถนนลูกรังภายในหมู่บ้าน  หมู่  2</t>
  </si>
  <si>
    <t>โครงการก่อสร้างถนนดินภายในหมู่บ้าน  หมู่  2</t>
  </si>
  <si>
    <t>โครงการก่อสร้างถนน คสล. ภายในหมู่บ้าน  หมู่  3</t>
  </si>
  <si>
    <t>โครงการปรับปรุงถนนลูกรังตามซอยต่างๆภายในหมู่บ้าน ม.3</t>
  </si>
  <si>
    <t>โครงการก่อสร้างท่อระบายน้ำภายในหมู่บ้าน ม.3</t>
  </si>
  <si>
    <t>โครงการก่อสร้างถนนลูกรังภายในหมู่บ้าน ม. 3</t>
  </si>
  <si>
    <t>โครงการก่อสร้างถนน คสล.  หมู่ 1เส้นแบ่งเขตกับหมู่ที่  หมู่  4</t>
  </si>
  <si>
    <t>หมู่ 1 เชื่อม  หมู่ 4</t>
  </si>
  <si>
    <t xml:space="preserve">โครงการก่อสร้างถนนคอนกรีตเสริมเหล็กภายในหมู่บ้านระหว่างรอยต่อ  </t>
  </si>
  <si>
    <t>โครงการก่อสร้างถนนคอนกรีตเสริมเหล็กภายในหมู่บ้าน หมู่  4</t>
  </si>
  <si>
    <t>โครงการก่อสร้างถนนลูกรัง ภายในหมู่บ้าน หมู่  4</t>
  </si>
  <si>
    <t>โครงการก่อสร้างถนน คสล. ภายในหมู่บ้าน หมู่  4</t>
  </si>
  <si>
    <t>เส้นทางหนองบก-โนนหินแห่</t>
  </si>
  <si>
    <t>โครงการก่อสร้างท่อระบายน้ำภายในหมู่  5</t>
  </si>
  <si>
    <t>โครงการก่อสร้างถนน คสล. ภายในหมู่บ้าน หมู่  5</t>
  </si>
  <si>
    <t>โครการก่อสร้างถนนดินภายในหมู่บ้าน  หมู่  6</t>
  </si>
  <si>
    <t>โครงการก่อสร้างถนนคอนกรีตเสริมเหล็กภายในหมู่บ้าน  หมู่  6</t>
  </si>
  <si>
    <t>โครงการก่อสร้างถนนคอนกรีตเสริมเหล็กภายในหมู่บ้าน  หมู่  7</t>
  </si>
  <si>
    <t>โครการซ่อมแซมถนนคอนกรีตเสริมเหล็กภายในหมู่บ้าน  หมู่  7</t>
  </si>
  <si>
    <t>โครงการก่อสร้างท่อระบายน้ำภายในหมู่บ้าน   หมู่  7</t>
  </si>
  <si>
    <t>เชื่อมเส้นทางข้างสถานีอนามัยประจำตกบล</t>
  </si>
  <si>
    <t>โครงการซ่อมแซมถนนลูกรัง  หมู่ 4</t>
  </si>
  <si>
    <t>โครงการปรับปรุงถนนดิน หมู่ 4</t>
  </si>
  <si>
    <t>โครงการปรับปรุงถนนดิน หมู่ 1</t>
  </si>
  <si>
    <t>โครงการปรับปรุงถนนดิน หมู่ 5</t>
  </si>
  <si>
    <t>โครงการซ่อมแซมถนนลูกรัง หมู่ 6</t>
  </si>
  <si>
    <t>โครงการซ่อมแซมถนนลูกรัง หมู่ 7</t>
  </si>
  <si>
    <t>โครงการซ่อมแซมถนนลูกรัง หมู่ 9</t>
  </si>
  <si>
    <t>โครงการก่อสร้างสถานที่เก็บวัสดุสิ่งของใน อบต.</t>
  </si>
  <si>
    <t>โครงการต่อเติมอาคาร ศพด. ม.2</t>
  </si>
  <si>
    <t>โครงการต่อเติมอาคาร ศพด. ม.3</t>
  </si>
  <si>
    <t>โครงการต่อเติมอาคาร ศพด. ม.4</t>
  </si>
  <si>
    <t>โครงการต่อเติมอาคาร ศพด. ม.7</t>
  </si>
  <si>
    <t>โครงการติดตั้งเครื่องกำเนิดไฟฟ้า</t>
  </si>
  <si>
    <t>รวมแนวทางที่ 2</t>
  </si>
  <si>
    <t>โครงการขยายเขตไฟฟ้าเส้นนาหนองแคน  หมู่ 1</t>
  </si>
  <si>
    <t>ส่งเสริมและฝึกอบรมบุคลากรสถานีอนามัย</t>
  </si>
  <si>
    <r>
      <t xml:space="preserve">แนวทางที่ 1  </t>
    </r>
    <r>
      <rPr>
        <b/>
        <u/>
        <sz val="16"/>
        <rFont val="Angsana New"/>
        <family val="1"/>
      </rPr>
      <t>แนวทางการพัฒนาก่อสร้าง ปรับปรุง ซ่อมแซมถนน ท่อระบายน้ำ</t>
    </r>
  </si>
  <si>
    <t>แนวทาง 2  แนวทางการขยายเขตไฟฟ้าและติดตั้งซ่อมแซมไฟฟ้าสาธารณะ</t>
  </si>
  <si>
    <r>
      <t xml:space="preserve">แนวทาง 3 </t>
    </r>
    <r>
      <rPr>
        <b/>
        <u/>
        <sz val="16"/>
        <rFont val="Angsana New"/>
        <family val="1"/>
      </rPr>
      <t>แนวทางก่อสร้างขยายเขตประปา</t>
    </r>
  </si>
  <si>
    <r>
      <t xml:space="preserve">แนวทาง 4  </t>
    </r>
    <r>
      <rPr>
        <b/>
        <u/>
        <sz val="16"/>
        <rFont val="Angsana New"/>
        <family val="1"/>
      </rPr>
      <t>แนวทางการปรับปรุงอาคาร</t>
    </r>
  </si>
  <si>
    <r>
      <t xml:space="preserve">แนวทาง 5 </t>
    </r>
    <r>
      <rPr>
        <b/>
        <u/>
        <sz val="16"/>
        <rFont val="Angsana New"/>
        <family val="1"/>
      </rPr>
      <t xml:space="preserve"> แนวทางการบริการสารธารณะ</t>
    </r>
  </si>
  <si>
    <r>
      <t xml:space="preserve">ภายใต้ยุทธศาสตร์ 2  </t>
    </r>
    <r>
      <rPr>
        <b/>
        <u/>
        <sz val="16"/>
        <rFont val="Angsana New"/>
        <family val="1"/>
      </rPr>
      <t>การพัฒนาเศรษฐกิจ</t>
    </r>
  </si>
  <si>
    <r>
      <t xml:space="preserve">แนวทาง 1  </t>
    </r>
    <r>
      <rPr>
        <b/>
        <u/>
        <sz val="16"/>
        <rFont val="Angsana New"/>
        <family val="1"/>
      </rPr>
      <t>แนวทางส่งเสริมและเพิ่มทักษะอาชีพของครัวเรือนและกลุ่มอาชีพ</t>
    </r>
  </si>
  <si>
    <r>
      <t xml:space="preserve">แนวทาง 2  </t>
    </r>
    <r>
      <rPr>
        <b/>
        <u/>
        <sz val="16"/>
        <rFont val="Angsana New"/>
        <family val="1"/>
      </rPr>
      <t>แนวทางส่งเสริมการค้าขาย</t>
    </r>
  </si>
  <si>
    <t>โดยไม่ใช้</t>
  </si>
  <si>
    <r>
      <t xml:space="preserve">ภายใต้ยุทธศาสตร์ 3 </t>
    </r>
    <r>
      <rPr>
        <b/>
        <u/>
        <sz val="16"/>
        <rFont val="Angsana New"/>
        <family val="1"/>
      </rPr>
      <t xml:space="preserve">ยุทธศาสตร์การพัฒนาด้านการเกษตร </t>
    </r>
  </si>
  <si>
    <r>
      <t xml:space="preserve">แนวทาง 1  </t>
    </r>
    <r>
      <rPr>
        <b/>
        <u/>
        <sz val="16"/>
        <rFont val="Angsana New"/>
        <family val="1"/>
      </rPr>
      <t>แนวทางส่งเสริมการเกษตร</t>
    </r>
  </si>
  <si>
    <r>
      <t xml:space="preserve">ภายใต้ยุทธศาสตร์ 4  </t>
    </r>
    <r>
      <rPr>
        <b/>
        <u/>
        <sz val="16"/>
        <rFont val="Angsana New"/>
        <family val="1"/>
      </rPr>
      <t>ยุทธศาสตร์การพัฒนาด้านทรัพยากรธรรมชาติและสิ่งแวดล้อม</t>
    </r>
  </si>
  <si>
    <r>
      <t xml:space="preserve">แนวทาง 4 </t>
    </r>
    <r>
      <rPr>
        <b/>
        <u/>
        <sz val="16"/>
        <rFont val="Angsana New"/>
        <family val="1"/>
      </rPr>
      <t>แนวทางสร้างจิตสำนึกและตามตระหนักในการจัดการทรัพยากรธรรมชาติและสิ่งแวดล้อม</t>
    </r>
  </si>
  <si>
    <t>ยุทธศาสตร์ที่ 5  ยุทธศาสตร์ด้านการพัฒนาด้านการบริหารจัดการบ้านเมืองที่ดี</t>
  </si>
  <si>
    <r>
      <t xml:space="preserve">แนวทาง 1 </t>
    </r>
    <r>
      <rPr>
        <b/>
        <u/>
        <sz val="16"/>
        <rFont val="Angsana New"/>
        <family val="1"/>
      </rPr>
      <t xml:space="preserve"> แนวทางส่งเสริมการพัฒนาศักยภาพของบุคลากรและองค์กรให้มีขีดความสามารถในการพัฒนา</t>
    </r>
  </si>
  <si>
    <r>
      <t xml:space="preserve">แนวทาง 2  </t>
    </r>
    <r>
      <rPr>
        <b/>
        <u/>
        <sz val="16"/>
        <rFont val="Angsana New"/>
        <family val="1"/>
      </rPr>
      <t xml:space="preserve"> แนวทางส่งเสริมการมีส่วนร่วมของประชาชนตามการปกครองระบอบประชาธิปไตย</t>
    </r>
  </si>
  <si>
    <r>
      <t xml:space="preserve">แนวทาง 3    </t>
    </r>
    <r>
      <rPr>
        <b/>
        <u/>
        <sz val="16"/>
        <rFont val="Angsana New"/>
        <family val="1"/>
      </rPr>
      <t xml:space="preserve">แนวทางส่งเสริมระบบการบริการประชาชนตามมาตรฐาน ISO </t>
    </r>
  </si>
  <si>
    <r>
      <t xml:space="preserve">แนวทาง 4   </t>
    </r>
    <r>
      <rPr>
        <b/>
        <u/>
        <sz val="16"/>
        <rFont val="Angsana New"/>
        <family val="1"/>
      </rPr>
      <t>แนวทางส่งเสริมสนับสนุนนโยบายรัฐบาลและยุทธศาสตร์การพัฒนาจังหวัด</t>
    </r>
  </si>
  <si>
    <r>
      <t>ภายใต้ยุทธศาสตร์ 6</t>
    </r>
    <r>
      <rPr>
        <b/>
        <u/>
        <sz val="16"/>
        <rFont val="Angsana New"/>
        <family val="1"/>
      </rPr>
      <t xml:space="preserve"> ยุทธศาสตร์การพัฒนาด้านคุณภาพชีวิต</t>
    </r>
  </si>
  <si>
    <r>
      <t xml:space="preserve">แนวทาง 1  </t>
    </r>
    <r>
      <rPr>
        <b/>
        <u/>
        <sz val="16"/>
        <rFont val="Angsana New"/>
        <family val="1"/>
      </rPr>
      <t xml:space="preserve"> แนวทางการพัฒนาส่งเสริมการศึกษา</t>
    </r>
  </si>
  <si>
    <t>แนวทาง 1  แนวทางการพัฒนาส่งเสริมการศึกษา</t>
  </si>
  <si>
    <r>
      <t xml:space="preserve">แนวทาง 2   </t>
    </r>
    <r>
      <rPr>
        <b/>
        <u/>
        <sz val="16"/>
        <rFont val="Angsana New"/>
        <family val="1"/>
      </rPr>
      <t>แนวทางการพัฒนาด้านคุณธรรม จริยธรรมและวัฒนธรรมประเพณีท้องถิ่นไทย</t>
    </r>
  </si>
  <si>
    <r>
      <t xml:space="preserve">แนวทาง 3  </t>
    </r>
    <r>
      <rPr>
        <b/>
        <u/>
        <sz val="16"/>
        <rFont val="Angsana New"/>
        <family val="1"/>
      </rPr>
      <t>แนวทางการพัฒนาการด้านการกีฬาและนันทนาการ</t>
    </r>
  </si>
  <si>
    <r>
      <t xml:space="preserve">แนวทาง 4  </t>
    </r>
    <r>
      <rPr>
        <b/>
        <u/>
        <sz val="16"/>
        <rFont val="Angsana New"/>
        <family val="1"/>
      </rPr>
      <t xml:space="preserve"> แนวทางการส่งเสริมความปลอดภัยในชีวิตและทรัพย์สินและการป้องกันและบรรเทาสาธารณภัย</t>
    </r>
  </si>
  <si>
    <r>
      <t xml:space="preserve">แนวทาง 5  </t>
    </r>
    <r>
      <rPr>
        <b/>
        <u/>
        <sz val="16"/>
        <rFont val="Angsana New"/>
        <family val="1"/>
      </rPr>
      <t xml:space="preserve"> แนวทางป้องกันและแก้ไขปัญหายาเสพติด</t>
    </r>
  </si>
  <si>
    <r>
      <t xml:space="preserve">แนวทาง 6   </t>
    </r>
    <r>
      <rPr>
        <b/>
        <u/>
        <sz val="16"/>
        <rFont val="Angsana New"/>
        <family val="1"/>
      </rPr>
      <t>แนวทางส่งเสริมการพัฒนาด้านสวัสดิการและสังคมสงเคราะห์</t>
    </r>
  </si>
  <si>
    <r>
      <t xml:space="preserve">แนวทาง 7  </t>
    </r>
    <r>
      <rPr>
        <b/>
        <u/>
        <sz val="16"/>
        <rFont val="Angsana New"/>
        <family val="1"/>
      </rPr>
      <t xml:space="preserve"> แนวทางส่งเสริมความเข้มแข็งแก่ชุมชน</t>
    </r>
  </si>
  <si>
    <r>
      <t xml:space="preserve">แนวทาง 8   </t>
    </r>
    <r>
      <rPr>
        <b/>
        <u/>
        <sz val="16"/>
        <rFont val="Angsana New"/>
        <family val="1"/>
      </rPr>
      <t>แนวทางพัฒนาและส่งเสริมเด็ก เยาวชน ผู้สูงอายุ คนพิการ</t>
    </r>
  </si>
  <si>
    <r>
      <t xml:space="preserve">แนวทาง 9  </t>
    </r>
    <r>
      <rPr>
        <b/>
        <u/>
        <sz val="16"/>
        <rFont val="Angsana New"/>
        <family val="1"/>
      </rPr>
      <t xml:space="preserve"> แนวทางการควบคุมและป้องกันโรคติดต่อ</t>
    </r>
  </si>
  <si>
    <r>
      <t xml:space="preserve">แนวทาง 10  </t>
    </r>
    <r>
      <rPr>
        <b/>
        <u/>
        <sz val="16"/>
        <rFont val="Angsana New"/>
        <family val="1"/>
      </rPr>
      <t xml:space="preserve"> แนวทางส่งเสริมสุขาภิบาลและสิ่งแวดล้อม</t>
    </r>
  </si>
  <si>
    <r>
      <t xml:space="preserve">แนวทาง 11  </t>
    </r>
    <r>
      <rPr>
        <b/>
        <u/>
        <sz val="16"/>
        <rFont val="Angsana New"/>
        <family val="1"/>
      </rPr>
      <t>แนวทางส่งเสริมสุขภาพและอนามัย</t>
    </r>
  </si>
  <si>
    <r>
      <t xml:space="preserve">แนวทาง 12   </t>
    </r>
    <r>
      <rPr>
        <b/>
        <u/>
        <sz val="16"/>
        <rFont val="Angsana New"/>
        <family val="1"/>
      </rPr>
      <t>แนวทางสนับสนุนกิจกรรมสาธารณสุขในตำบล</t>
    </r>
  </si>
  <si>
    <r>
      <t xml:space="preserve">ภายใต้ยุทธศาสตร์ 7 </t>
    </r>
    <r>
      <rPr>
        <b/>
        <u/>
        <sz val="16"/>
        <rFont val="Angsana New"/>
        <family val="1"/>
      </rPr>
      <t>ยุทธศาสตร์การพัฒนาด้านการท่องเที่ยว</t>
    </r>
  </si>
  <si>
    <r>
      <t xml:space="preserve">แนวทาง 1  </t>
    </r>
    <r>
      <rPr>
        <b/>
        <u/>
        <sz val="16"/>
        <rFont val="Angsana New"/>
        <family val="1"/>
      </rPr>
      <t xml:space="preserve"> แนวทางส่งเสริมและพัฒนาศักยภาพด้านการท่องเที่ยว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</si>
</sst>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#,##0.00_ ;\-#,##0.00\ "/>
  </numFmts>
  <fonts count="15">
    <font>
      <sz val="10"/>
      <name val="Arial"/>
      <charset val="222"/>
    </font>
    <font>
      <sz val="10"/>
      <name val="Arial"/>
      <charset val="222"/>
    </font>
    <font>
      <sz val="16"/>
      <name val="Arial"/>
      <family val="2"/>
    </font>
    <font>
      <sz val="16"/>
      <name val="Angsana New"/>
      <family val="1"/>
    </font>
    <font>
      <sz val="15"/>
      <name val="Angsana New"/>
      <family val="1"/>
    </font>
    <font>
      <b/>
      <sz val="16"/>
      <name val="Angsana New"/>
      <family val="1"/>
    </font>
    <font>
      <b/>
      <u/>
      <sz val="16"/>
      <name val="Angsana New"/>
      <family val="1"/>
    </font>
    <font>
      <sz val="8"/>
      <name val="Arial"/>
      <family val="2"/>
    </font>
    <font>
      <b/>
      <sz val="15"/>
      <name val="Angsana New"/>
      <family val="1"/>
    </font>
    <font>
      <sz val="14"/>
      <name val="Angsana New"/>
      <family val="1"/>
    </font>
    <font>
      <b/>
      <sz val="18"/>
      <name val="Angsana New"/>
      <family val="1"/>
    </font>
    <font>
      <sz val="10"/>
      <color indexed="10"/>
      <name val="Arial"/>
      <family val="2"/>
    </font>
    <font>
      <b/>
      <u/>
      <sz val="15"/>
      <name val="Angsana New"/>
      <family val="1"/>
    </font>
    <font>
      <sz val="13"/>
      <name val="Angsana New"/>
      <family val="1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2" xfId="0" applyFont="1" applyBorder="1"/>
    <xf numFmtId="0" fontId="4" fillId="0" borderId="4" xfId="0" applyFont="1" applyBorder="1"/>
    <xf numFmtId="0" fontId="5" fillId="0" borderId="0" xfId="0" applyFont="1"/>
    <xf numFmtId="3" fontId="3" fillId="0" borderId="3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 applyBorder="1"/>
    <xf numFmtId="0" fontId="4" fillId="0" borderId="3" xfId="0" applyFont="1" applyBorder="1"/>
    <xf numFmtId="0" fontId="3" fillId="0" borderId="3" xfId="0" applyFont="1" applyBorder="1" applyAlignment="1">
      <alignment horizontal="center"/>
    </xf>
    <xf numFmtId="0" fontId="4" fillId="0" borderId="2" xfId="0" applyFont="1" applyBorder="1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4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6" xfId="0" applyFont="1" applyBorder="1"/>
    <xf numFmtId="0" fontId="3" fillId="0" borderId="8" xfId="0" applyFont="1" applyBorder="1" applyAlignment="1">
      <alignment horizontal="center"/>
    </xf>
    <xf numFmtId="0" fontId="3" fillId="0" borderId="4" xfId="0" applyFont="1" applyBorder="1"/>
    <xf numFmtId="0" fontId="3" fillId="0" borderId="9" xfId="0" applyFont="1" applyBorder="1"/>
    <xf numFmtId="0" fontId="5" fillId="0" borderId="10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4" fontId="3" fillId="0" borderId="3" xfId="0" applyNumberFormat="1" applyFont="1" applyBorder="1"/>
    <xf numFmtId="4" fontId="3" fillId="0" borderId="7" xfId="0" applyNumberFormat="1" applyFont="1" applyBorder="1"/>
    <xf numFmtId="4" fontId="3" fillId="0" borderId="11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/>
    <xf numFmtId="4" fontId="3" fillId="0" borderId="3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3" fontId="3" fillId="0" borderId="4" xfId="0" applyNumberFormat="1" applyFont="1" applyBorder="1"/>
    <xf numFmtId="4" fontId="5" fillId="0" borderId="4" xfId="0" applyNumberFormat="1" applyFont="1" applyBorder="1" applyAlignment="1">
      <alignment horizontal="center"/>
    </xf>
    <xf numFmtId="0" fontId="3" fillId="0" borderId="11" xfId="0" applyFont="1" applyBorder="1"/>
    <xf numFmtId="4" fontId="4" fillId="0" borderId="2" xfId="0" applyNumberFormat="1" applyFont="1" applyBorder="1"/>
    <xf numFmtId="4" fontId="4" fillId="0" borderId="3" xfId="0" applyNumberFormat="1" applyFont="1" applyBorder="1"/>
    <xf numFmtId="4" fontId="8" fillId="0" borderId="4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8" fillId="0" borderId="2" xfId="0" applyFont="1" applyBorder="1"/>
    <xf numFmtId="0" fontId="10" fillId="0" borderId="0" xfId="0" applyFont="1"/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3" fillId="0" borderId="0" xfId="0" applyNumberFormat="1" applyFont="1" applyBorder="1"/>
    <xf numFmtId="0" fontId="5" fillId="0" borderId="0" xfId="0" applyFont="1" applyBorder="1"/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1" fillId="0" borderId="0" xfId="0" applyFont="1"/>
    <xf numFmtId="0" fontId="3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4" xfId="0" applyFont="1" applyBorder="1"/>
    <xf numFmtId="4" fontId="4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5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0" borderId="1" xfId="0" applyFont="1" applyBorder="1"/>
    <xf numFmtId="0" fontId="3" fillId="0" borderId="8" xfId="0" applyFont="1" applyBorder="1"/>
    <xf numFmtId="2" fontId="3" fillId="0" borderId="3" xfId="0" applyNumberFormat="1" applyFont="1" applyBorder="1" applyAlignment="1">
      <alignment horizontal="center"/>
    </xf>
    <xf numFmtId="0" fontId="3" fillId="0" borderId="5" xfId="0" applyFont="1" applyBorder="1"/>
    <xf numFmtId="2" fontId="3" fillId="0" borderId="3" xfId="0" applyNumberFormat="1" applyFont="1" applyBorder="1"/>
    <xf numFmtId="2" fontId="3" fillId="0" borderId="2" xfId="0" applyNumberFormat="1" applyFont="1" applyBorder="1"/>
    <xf numFmtId="2" fontId="3" fillId="0" borderId="2" xfId="0" applyNumberFormat="1" applyFont="1" applyBorder="1" applyAlignment="1">
      <alignment horizontal="center"/>
    </xf>
    <xf numFmtId="0" fontId="3" fillId="0" borderId="5" xfId="0" quotePrefix="1" applyFont="1" applyBorder="1" applyAlignment="1">
      <alignment horizontal="center"/>
    </xf>
    <xf numFmtId="4" fontId="3" fillId="0" borderId="3" xfId="0" quotePrefix="1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quotePrefix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6" fillId="0" borderId="3" xfId="0" applyFont="1" applyBorder="1"/>
    <xf numFmtId="4" fontId="3" fillId="0" borderId="1" xfId="0" applyNumberFormat="1" applyFont="1" applyBorder="1"/>
    <xf numFmtId="2" fontId="5" fillId="0" borderId="0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87" fontId="3" fillId="0" borderId="1" xfId="1" applyNumberFormat="1" applyFont="1" applyBorder="1" applyAlignment="1">
      <alignment horizontal="center"/>
    </xf>
    <xf numFmtId="187" fontId="3" fillId="0" borderId="3" xfId="1" applyNumberFormat="1" applyFont="1" applyBorder="1" applyAlignment="1">
      <alignment horizontal="center"/>
    </xf>
    <xf numFmtId="187" fontId="3" fillId="0" borderId="2" xfId="1" applyNumberFormat="1" applyFont="1" applyBorder="1" applyAlignment="1">
      <alignment horizontal="center"/>
    </xf>
    <xf numFmtId="187" fontId="5" fillId="0" borderId="2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2" fontId="5" fillId="0" borderId="9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right"/>
    </xf>
    <xf numFmtId="0" fontId="12" fillId="0" borderId="1" xfId="0" applyFont="1" applyBorder="1"/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43" fontId="3" fillId="0" borderId="3" xfId="1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4" fontId="3" fillId="0" borderId="5" xfId="0" applyNumberFormat="1" applyFont="1" applyBorder="1" applyAlignment="1">
      <alignment horizontal="center"/>
    </xf>
    <xf numFmtId="0" fontId="9" fillId="0" borderId="2" xfId="0" applyFont="1" applyBorder="1"/>
    <xf numFmtId="0" fontId="9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87" fontId="3" fillId="0" borderId="5" xfId="1" applyNumberFormat="1" applyFont="1" applyBorder="1" applyAlignment="1">
      <alignment horizontal="center"/>
    </xf>
    <xf numFmtId="187" fontId="4" fillId="0" borderId="3" xfId="1" applyNumberFormat="1" applyFont="1" applyBorder="1" applyAlignment="1">
      <alignment horizontal="center"/>
    </xf>
    <xf numFmtId="187" fontId="3" fillId="0" borderId="6" xfId="1" applyNumberFormat="1" applyFont="1" applyBorder="1" applyAlignment="1">
      <alignment horizontal="center"/>
    </xf>
    <xf numFmtId="187" fontId="4" fillId="0" borderId="2" xfId="1" applyNumberFormat="1" applyFont="1" applyBorder="1" applyAlignment="1">
      <alignment horizontal="center"/>
    </xf>
    <xf numFmtId="0" fontId="10" fillId="0" borderId="0" xfId="0" applyFont="1" applyAlignment="1"/>
    <xf numFmtId="4" fontId="13" fillId="0" borderId="2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/>
    </xf>
    <xf numFmtId="0" fontId="3" fillId="0" borderId="14" xfId="0" applyFont="1" applyBorder="1"/>
    <xf numFmtId="0" fontId="5" fillId="0" borderId="0" xfId="0" quotePrefix="1" applyFont="1" applyBorder="1" applyAlignment="1">
      <alignment horizontal="right"/>
    </xf>
    <xf numFmtId="0" fontId="5" fillId="0" borderId="0" xfId="0" quotePrefix="1" applyFont="1" applyAlignment="1">
      <alignment horizontal="right"/>
    </xf>
    <xf numFmtId="0" fontId="10" fillId="0" borderId="0" xfId="0" quotePrefix="1" applyFont="1" applyAlignment="1">
      <alignment horizontal="right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3" fontId="10" fillId="0" borderId="0" xfId="0" quotePrefix="1" applyNumberFormat="1" applyFont="1" applyBorder="1" applyAlignment="1">
      <alignment horizontal="right"/>
    </xf>
    <xf numFmtId="0" fontId="6" fillId="0" borderId="0" xfId="0" applyFont="1"/>
    <xf numFmtId="0" fontId="3" fillId="0" borderId="13" xfId="0" applyFont="1" applyBorder="1" applyAlignment="1">
      <alignment horizontal="center"/>
    </xf>
    <xf numFmtId="3" fontId="5" fillId="0" borderId="0" xfId="0" applyNumberFormat="1" applyFont="1" applyBorder="1" applyAlignment="1">
      <alignment horizontal="right"/>
    </xf>
    <xf numFmtId="3" fontId="5" fillId="0" borderId="0" xfId="0" quotePrefix="1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2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14" fillId="0" borderId="0" xfId="0" applyFont="1"/>
    <xf numFmtId="4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3" fillId="0" borderId="13" xfId="0" applyFont="1" applyBorder="1"/>
    <xf numFmtId="0" fontId="4" fillId="0" borderId="13" xfId="0" applyFont="1" applyBorder="1" applyAlignment="1">
      <alignment horizontal="center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" fontId="3" fillId="0" borderId="13" xfId="0" applyNumberFormat="1" applyFont="1" applyBorder="1"/>
    <xf numFmtId="4" fontId="9" fillId="0" borderId="1" xfId="0" applyNumberFormat="1" applyFont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" fontId="3" fillId="0" borderId="10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2" fontId="10" fillId="0" borderId="1" xfId="0" applyNumberFormat="1" applyFont="1" applyBorder="1" applyAlignment="1">
      <alignment horizontal="center" vertical="center" shrinkToFit="1"/>
    </xf>
    <xf numFmtId="2" fontId="10" fillId="0" borderId="2" xfId="0" applyNumberFormat="1" applyFont="1" applyBorder="1" applyAlignment="1">
      <alignment horizontal="center" vertical="center" shrinkToFit="1"/>
    </xf>
    <xf numFmtId="4" fontId="10" fillId="0" borderId="1" xfId="0" applyNumberFormat="1" applyFont="1" applyBorder="1" applyAlignment="1">
      <alignment horizontal="center" vertical="center" shrinkToFit="1"/>
    </xf>
    <xf numFmtId="4" fontId="10" fillId="0" borderId="2" xfId="0" applyNumberFormat="1" applyFont="1" applyBorder="1" applyAlignment="1">
      <alignment horizontal="center" vertical="center" shrinkToFi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190500</xdr:rowOff>
    </xdr:from>
    <xdr:to>
      <xdr:col>6</xdr:col>
      <xdr:colOff>0</xdr:colOff>
      <xdr:row>8</xdr:row>
      <xdr:rowOff>190500</xdr:rowOff>
    </xdr:to>
    <xdr:sp macro="" textlink="">
      <xdr:nvSpPr>
        <xdr:cNvPr id="1587" name="Line 1"/>
        <xdr:cNvSpPr>
          <a:spLocks noChangeShapeType="1"/>
        </xdr:cNvSpPr>
      </xdr:nvSpPr>
      <xdr:spPr bwMode="auto">
        <a:xfrm flipV="1">
          <a:off x="8991600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120</xdr:row>
      <xdr:rowOff>171450</xdr:rowOff>
    </xdr:from>
    <xdr:to>
      <xdr:col>6</xdr:col>
      <xdr:colOff>0</xdr:colOff>
      <xdr:row>120</xdr:row>
      <xdr:rowOff>171450</xdr:rowOff>
    </xdr:to>
    <xdr:sp macro="" textlink="">
      <xdr:nvSpPr>
        <xdr:cNvPr id="1588" name="Line 3"/>
        <xdr:cNvSpPr>
          <a:spLocks noChangeShapeType="1"/>
        </xdr:cNvSpPr>
      </xdr:nvSpPr>
      <xdr:spPr bwMode="auto">
        <a:xfrm>
          <a:off x="8991600" y="3571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235</xdr:row>
      <xdr:rowOff>0</xdr:rowOff>
    </xdr:from>
    <xdr:to>
      <xdr:col>6</xdr:col>
      <xdr:colOff>0</xdr:colOff>
      <xdr:row>235</xdr:row>
      <xdr:rowOff>0</xdr:rowOff>
    </xdr:to>
    <xdr:sp macro="" textlink="">
      <xdr:nvSpPr>
        <xdr:cNvPr id="1589" name="Line 4"/>
        <xdr:cNvSpPr>
          <a:spLocks noChangeShapeType="1"/>
        </xdr:cNvSpPr>
      </xdr:nvSpPr>
      <xdr:spPr bwMode="auto">
        <a:xfrm flipV="1">
          <a:off x="8991600" y="6965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237</xdr:row>
      <xdr:rowOff>152400</xdr:rowOff>
    </xdr:from>
    <xdr:to>
      <xdr:col>6</xdr:col>
      <xdr:colOff>0</xdr:colOff>
      <xdr:row>237</xdr:row>
      <xdr:rowOff>152400</xdr:rowOff>
    </xdr:to>
    <xdr:sp macro="" textlink="">
      <xdr:nvSpPr>
        <xdr:cNvPr id="1590" name="Line 5"/>
        <xdr:cNvSpPr>
          <a:spLocks noChangeShapeType="1"/>
        </xdr:cNvSpPr>
      </xdr:nvSpPr>
      <xdr:spPr bwMode="auto">
        <a:xfrm flipV="1">
          <a:off x="8991600" y="70399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10</xdr:row>
      <xdr:rowOff>152400</xdr:rowOff>
    </xdr:from>
    <xdr:to>
      <xdr:col>6</xdr:col>
      <xdr:colOff>0</xdr:colOff>
      <xdr:row>10</xdr:row>
      <xdr:rowOff>152400</xdr:rowOff>
    </xdr:to>
    <xdr:sp macro="" textlink="">
      <xdr:nvSpPr>
        <xdr:cNvPr id="1591" name="Line 6"/>
        <xdr:cNvSpPr>
          <a:spLocks noChangeShapeType="1"/>
        </xdr:cNvSpPr>
      </xdr:nvSpPr>
      <xdr:spPr bwMode="auto">
        <a:xfrm>
          <a:off x="8991600" y="3105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12</xdr:row>
      <xdr:rowOff>152400</xdr:rowOff>
    </xdr:from>
    <xdr:to>
      <xdr:col>6</xdr:col>
      <xdr:colOff>0</xdr:colOff>
      <xdr:row>12</xdr:row>
      <xdr:rowOff>152400</xdr:rowOff>
    </xdr:to>
    <xdr:sp macro="" textlink="">
      <xdr:nvSpPr>
        <xdr:cNvPr id="1592" name="Line 7"/>
        <xdr:cNvSpPr>
          <a:spLocks noChangeShapeType="1"/>
        </xdr:cNvSpPr>
      </xdr:nvSpPr>
      <xdr:spPr bwMode="auto">
        <a:xfrm>
          <a:off x="8991600" y="369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20</xdr:row>
      <xdr:rowOff>161925</xdr:rowOff>
    </xdr:from>
    <xdr:to>
      <xdr:col>6</xdr:col>
      <xdr:colOff>0</xdr:colOff>
      <xdr:row>20</xdr:row>
      <xdr:rowOff>161925</xdr:rowOff>
    </xdr:to>
    <xdr:sp macro="" textlink="">
      <xdr:nvSpPr>
        <xdr:cNvPr id="1593" name="Line 8"/>
        <xdr:cNvSpPr>
          <a:spLocks noChangeShapeType="1"/>
        </xdr:cNvSpPr>
      </xdr:nvSpPr>
      <xdr:spPr bwMode="auto">
        <a:xfrm>
          <a:off x="8991600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122</xdr:row>
      <xdr:rowOff>152400</xdr:rowOff>
    </xdr:from>
    <xdr:to>
      <xdr:col>6</xdr:col>
      <xdr:colOff>0</xdr:colOff>
      <xdr:row>122</xdr:row>
      <xdr:rowOff>152400</xdr:rowOff>
    </xdr:to>
    <xdr:sp macro="" textlink="">
      <xdr:nvSpPr>
        <xdr:cNvPr id="1594" name="Line 9"/>
        <xdr:cNvSpPr>
          <a:spLocks noChangeShapeType="1"/>
        </xdr:cNvSpPr>
      </xdr:nvSpPr>
      <xdr:spPr bwMode="auto">
        <a:xfrm flipV="1">
          <a:off x="8991600" y="3629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253</xdr:row>
      <xdr:rowOff>152400</xdr:rowOff>
    </xdr:from>
    <xdr:to>
      <xdr:col>6</xdr:col>
      <xdr:colOff>0</xdr:colOff>
      <xdr:row>253</xdr:row>
      <xdr:rowOff>152400</xdr:rowOff>
    </xdr:to>
    <xdr:sp macro="" textlink="">
      <xdr:nvSpPr>
        <xdr:cNvPr id="1595" name="Line 10"/>
        <xdr:cNvSpPr>
          <a:spLocks noChangeShapeType="1"/>
        </xdr:cNvSpPr>
      </xdr:nvSpPr>
      <xdr:spPr bwMode="auto">
        <a:xfrm flipV="1">
          <a:off x="8991600" y="7516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257</xdr:row>
      <xdr:rowOff>152400</xdr:rowOff>
    </xdr:from>
    <xdr:to>
      <xdr:col>6</xdr:col>
      <xdr:colOff>0</xdr:colOff>
      <xdr:row>257</xdr:row>
      <xdr:rowOff>152400</xdr:rowOff>
    </xdr:to>
    <xdr:sp macro="" textlink="">
      <xdr:nvSpPr>
        <xdr:cNvPr id="1596" name="Line 11"/>
        <xdr:cNvSpPr>
          <a:spLocks noChangeShapeType="1"/>
        </xdr:cNvSpPr>
      </xdr:nvSpPr>
      <xdr:spPr bwMode="auto">
        <a:xfrm flipV="1">
          <a:off x="8991600" y="7634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171450</xdr:rowOff>
    </xdr:from>
    <xdr:to>
      <xdr:col>5</xdr:col>
      <xdr:colOff>0</xdr:colOff>
      <xdr:row>5</xdr:row>
      <xdr:rowOff>171450</xdr:rowOff>
    </xdr:to>
    <xdr:sp macro="" textlink="">
      <xdr:nvSpPr>
        <xdr:cNvPr id="16123" name="Line 1"/>
        <xdr:cNvSpPr>
          <a:spLocks noChangeShapeType="1"/>
        </xdr:cNvSpPr>
      </xdr:nvSpPr>
      <xdr:spPr bwMode="auto">
        <a:xfrm flipV="1">
          <a:off x="7696200" y="164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7</xdr:row>
      <xdr:rowOff>171450</xdr:rowOff>
    </xdr:from>
    <xdr:to>
      <xdr:col>5</xdr:col>
      <xdr:colOff>0</xdr:colOff>
      <xdr:row>7</xdr:row>
      <xdr:rowOff>171450</xdr:rowOff>
    </xdr:to>
    <xdr:sp macro="" textlink="">
      <xdr:nvSpPr>
        <xdr:cNvPr id="16124" name="Line 2"/>
        <xdr:cNvSpPr>
          <a:spLocks noChangeShapeType="1"/>
        </xdr:cNvSpPr>
      </xdr:nvSpPr>
      <xdr:spPr bwMode="auto">
        <a:xfrm flipV="1">
          <a:off x="7696200" y="223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18</xdr:row>
      <xdr:rowOff>171450</xdr:rowOff>
    </xdr:from>
    <xdr:to>
      <xdr:col>5</xdr:col>
      <xdr:colOff>0</xdr:colOff>
      <xdr:row>18</xdr:row>
      <xdr:rowOff>171450</xdr:rowOff>
    </xdr:to>
    <xdr:sp macro="" textlink="">
      <xdr:nvSpPr>
        <xdr:cNvPr id="16125" name="Line 3"/>
        <xdr:cNvSpPr>
          <a:spLocks noChangeShapeType="1"/>
        </xdr:cNvSpPr>
      </xdr:nvSpPr>
      <xdr:spPr bwMode="auto">
        <a:xfrm flipV="1">
          <a:off x="769620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sp macro="" textlink="">
      <xdr:nvSpPr>
        <xdr:cNvPr id="16126" name="Line 4"/>
        <xdr:cNvSpPr>
          <a:spLocks noChangeShapeType="1"/>
        </xdr:cNvSpPr>
      </xdr:nvSpPr>
      <xdr:spPr bwMode="auto">
        <a:xfrm flipV="1">
          <a:off x="7696200" y="649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16127" name="Line 5"/>
        <xdr:cNvSpPr>
          <a:spLocks noChangeShapeType="1"/>
        </xdr:cNvSpPr>
      </xdr:nvSpPr>
      <xdr:spPr bwMode="auto">
        <a:xfrm flipV="1">
          <a:off x="7696200" y="679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16128" name="Line 6"/>
        <xdr:cNvSpPr>
          <a:spLocks noChangeShapeType="1"/>
        </xdr:cNvSpPr>
      </xdr:nvSpPr>
      <xdr:spPr bwMode="auto">
        <a:xfrm flipV="1">
          <a:off x="7696200" y="679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29</xdr:row>
      <xdr:rowOff>171450</xdr:rowOff>
    </xdr:from>
    <xdr:to>
      <xdr:col>5</xdr:col>
      <xdr:colOff>0</xdr:colOff>
      <xdr:row>29</xdr:row>
      <xdr:rowOff>171450</xdr:rowOff>
    </xdr:to>
    <xdr:sp macro="" textlink="">
      <xdr:nvSpPr>
        <xdr:cNvPr id="16129" name="Line 7"/>
        <xdr:cNvSpPr>
          <a:spLocks noChangeShapeType="1"/>
        </xdr:cNvSpPr>
      </xdr:nvSpPr>
      <xdr:spPr bwMode="auto">
        <a:xfrm flipV="1">
          <a:off x="7696200" y="873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0</xdr:colOff>
      <xdr:row>31</xdr:row>
      <xdr:rowOff>0</xdr:rowOff>
    </xdr:to>
    <xdr:sp macro="" textlink="">
      <xdr:nvSpPr>
        <xdr:cNvPr id="16130" name="Line 8"/>
        <xdr:cNvSpPr>
          <a:spLocks noChangeShapeType="1"/>
        </xdr:cNvSpPr>
      </xdr:nvSpPr>
      <xdr:spPr bwMode="auto">
        <a:xfrm flipV="1">
          <a:off x="7696200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9</xdr:row>
      <xdr:rowOff>171450</xdr:rowOff>
    </xdr:from>
    <xdr:to>
      <xdr:col>5</xdr:col>
      <xdr:colOff>0</xdr:colOff>
      <xdr:row>9</xdr:row>
      <xdr:rowOff>171450</xdr:rowOff>
    </xdr:to>
    <xdr:sp macro="" textlink="">
      <xdr:nvSpPr>
        <xdr:cNvPr id="16131" name="Line 11"/>
        <xdr:cNvSpPr>
          <a:spLocks noChangeShapeType="1"/>
        </xdr:cNvSpPr>
      </xdr:nvSpPr>
      <xdr:spPr bwMode="auto">
        <a:xfrm flipV="1">
          <a:off x="7696200" y="282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32" name="Line 12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33" name="Line 13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34" name="Line 14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35" name="Line 15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36" name="Line 16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37" name="Line 17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38" name="Line 18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39" name="Line 19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40" name="Line 20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41" name="Line 21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42" name="Line 22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43" name="Line 23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44" name="Line 24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45" name="Line 25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46" name="Line 26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47" name="Line 27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48" name="Line 28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49" name="Line 29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50" name="Line 30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51" name="Line 31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52" name="Line 32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53" name="Line 33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54" name="Line 34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55" name="Line 35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56" name="Line 36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57" name="Line 37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58" name="Line 38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59" name="Line 39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60" name="Line 40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61" name="Line 41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62" name="Line 42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63" name="Line 43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64" name="Line 44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65" name="Line 45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66" name="Line 46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67" name="Line 47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68" name="Line 48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69" name="Line 49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70" name="Line 50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71" name="Line 51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72" name="Line 52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73" name="Line 53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74" name="Line 54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75" name="Line 55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76" name="Line 56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77" name="Line 57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78" name="Line 58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79" name="Line 59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80" name="Line 60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81" name="Line 61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82" name="Line 62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83" name="Line 63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84" name="Line 64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85" name="Line 65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86" name="Line 66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87" name="Line 67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88" name="Line 68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89" name="Line 69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90" name="Line 70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91" name="Line 71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92" name="Line 72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93" name="Line 73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94" name="Line 74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95" name="Line 75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96" name="Line 76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97" name="Line 77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98" name="Line 78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199" name="Line 79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200" name="Line 80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201" name="Line 81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202" name="Line 82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203" name="Line 83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204" name="Line 84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205" name="Line 85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206" name="Line 86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207" name="Line 87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208" name="Line 88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209" name="Line 89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210" name="Line 90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211" name="Line 91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212" name="Line 92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213" name="Line 93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214" name="Line 94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215" name="Line 95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216" name="Line 96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217" name="Line 97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218" name="Line 98"/>
        <xdr:cNvSpPr>
          <a:spLocks noChangeShapeType="1"/>
        </xdr:cNvSpPr>
      </xdr:nvSpPr>
      <xdr:spPr bwMode="auto">
        <a:xfrm flipV="1">
          <a:off x="7696200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20</xdr:row>
      <xdr:rowOff>171450</xdr:rowOff>
    </xdr:from>
    <xdr:to>
      <xdr:col>5</xdr:col>
      <xdr:colOff>0</xdr:colOff>
      <xdr:row>20</xdr:row>
      <xdr:rowOff>171450</xdr:rowOff>
    </xdr:to>
    <xdr:sp macro="" textlink="">
      <xdr:nvSpPr>
        <xdr:cNvPr id="16219" name="Line 99"/>
        <xdr:cNvSpPr>
          <a:spLocks noChangeShapeType="1"/>
        </xdr:cNvSpPr>
      </xdr:nvSpPr>
      <xdr:spPr bwMode="auto">
        <a:xfrm flipV="1">
          <a:off x="7696200" y="6076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sp macro="" textlink="">
      <xdr:nvSpPr>
        <xdr:cNvPr id="16220" name="Line 100"/>
        <xdr:cNvSpPr>
          <a:spLocks noChangeShapeType="1"/>
        </xdr:cNvSpPr>
      </xdr:nvSpPr>
      <xdr:spPr bwMode="auto">
        <a:xfrm flipV="1">
          <a:off x="7696200" y="649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27</xdr:row>
      <xdr:rowOff>171450</xdr:rowOff>
    </xdr:from>
    <xdr:to>
      <xdr:col>5</xdr:col>
      <xdr:colOff>0</xdr:colOff>
      <xdr:row>27</xdr:row>
      <xdr:rowOff>171450</xdr:rowOff>
    </xdr:to>
    <xdr:sp macro="" textlink="">
      <xdr:nvSpPr>
        <xdr:cNvPr id="16221" name="Line 101"/>
        <xdr:cNvSpPr>
          <a:spLocks noChangeShapeType="1"/>
        </xdr:cNvSpPr>
      </xdr:nvSpPr>
      <xdr:spPr bwMode="auto">
        <a:xfrm flipV="1">
          <a:off x="7696200" y="814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29</xdr:row>
      <xdr:rowOff>171450</xdr:rowOff>
    </xdr:from>
    <xdr:to>
      <xdr:col>5</xdr:col>
      <xdr:colOff>0</xdr:colOff>
      <xdr:row>29</xdr:row>
      <xdr:rowOff>171450</xdr:rowOff>
    </xdr:to>
    <xdr:sp macro="" textlink="">
      <xdr:nvSpPr>
        <xdr:cNvPr id="16222" name="Line 102"/>
        <xdr:cNvSpPr>
          <a:spLocks noChangeShapeType="1"/>
        </xdr:cNvSpPr>
      </xdr:nvSpPr>
      <xdr:spPr bwMode="auto">
        <a:xfrm flipV="1">
          <a:off x="7696200" y="873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0</xdr:colOff>
      <xdr:row>31</xdr:row>
      <xdr:rowOff>0</xdr:rowOff>
    </xdr:to>
    <xdr:sp macro="" textlink="">
      <xdr:nvSpPr>
        <xdr:cNvPr id="16223" name="Line 103"/>
        <xdr:cNvSpPr>
          <a:spLocks noChangeShapeType="1"/>
        </xdr:cNvSpPr>
      </xdr:nvSpPr>
      <xdr:spPr bwMode="auto">
        <a:xfrm flipV="1">
          <a:off x="7696200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0</xdr:colOff>
      <xdr:row>31</xdr:row>
      <xdr:rowOff>0</xdr:rowOff>
    </xdr:to>
    <xdr:sp macro="" textlink="">
      <xdr:nvSpPr>
        <xdr:cNvPr id="16224" name="Line 104"/>
        <xdr:cNvSpPr>
          <a:spLocks noChangeShapeType="1"/>
        </xdr:cNvSpPr>
      </xdr:nvSpPr>
      <xdr:spPr bwMode="auto">
        <a:xfrm flipV="1">
          <a:off x="7696200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0</xdr:colOff>
      <xdr:row>31</xdr:row>
      <xdr:rowOff>0</xdr:rowOff>
    </xdr:to>
    <xdr:sp macro="" textlink="">
      <xdr:nvSpPr>
        <xdr:cNvPr id="16225" name="Line 105"/>
        <xdr:cNvSpPr>
          <a:spLocks noChangeShapeType="1"/>
        </xdr:cNvSpPr>
      </xdr:nvSpPr>
      <xdr:spPr bwMode="auto">
        <a:xfrm flipV="1">
          <a:off x="7696200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27</xdr:row>
      <xdr:rowOff>171450</xdr:rowOff>
    </xdr:from>
    <xdr:to>
      <xdr:col>5</xdr:col>
      <xdr:colOff>0</xdr:colOff>
      <xdr:row>27</xdr:row>
      <xdr:rowOff>171450</xdr:rowOff>
    </xdr:to>
    <xdr:sp macro="" textlink="">
      <xdr:nvSpPr>
        <xdr:cNvPr id="16226" name="Line 106"/>
        <xdr:cNvSpPr>
          <a:spLocks noChangeShapeType="1"/>
        </xdr:cNvSpPr>
      </xdr:nvSpPr>
      <xdr:spPr bwMode="auto">
        <a:xfrm flipV="1">
          <a:off x="7696200" y="814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29</xdr:row>
      <xdr:rowOff>171450</xdr:rowOff>
    </xdr:from>
    <xdr:to>
      <xdr:col>5</xdr:col>
      <xdr:colOff>0</xdr:colOff>
      <xdr:row>29</xdr:row>
      <xdr:rowOff>171450</xdr:rowOff>
    </xdr:to>
    <xdr:sp macro="" textlink="">
      <xdr:nvSpPr>
        <xdr:cNvPr id="16227" name="Line 107"/>
        <xdr:cNvSpPr>
          <a:spLocks noChangeShapeType="1"/>
        </xdr:cNvSpPr>
      </xdr:nvSpPr>
      <xdr:spPr bwMode="auto">
        <a:xfrm flipV="1">
          <a:off x="7696200" y="873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142875</xdr:rowOff>
    </xdr:from>
    <xdr:to>
      <xdr:col>5</xdr:col>
      <xdr:colOff>0</xdr:colOff>
      <xdr:row>5</xdr:row>
      <xdr:rowOff>142875</xdr:rowOff>
    </xdr:to>
    <xdr:sp macro="" textlink="">
      <xdr:nvSpPr>
        <xdr:cNvPr id="16531" name="Line 1"/>
        <xdr:cNvSpPr>
          <a:spLocks noChangeShapeType="1"/>
        </xdr:cNvSpPr>
      </xdr:nvSpPr>
      <xdr:spPr bwMode="auto">
        <a:xfrm>
          <a:off x="8067675" y="165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7</xdr:row>
      <xdr:rowOff>161925</xdr:rowOff>
    </xdr:from>
    <xdr:to>
      <xdr:col>5</xdr:col>
      <xdr:colOff>0</xdr:colOff>
      <xdr:row>7</xdr:row>
      <xdr:rowOff>161925</xdr:rowOff>
    </xdr:to>
    <xdr:sp macro="" textlink="">
      <xdr:nvSpPr>
        <xdr:cNvPr id="16532" name="Line 2"/>
        <xdr:cNvSpPr>
          <a:spLocks noChangeShapeType="1"/>
        </xdr:cNvSpPr>
      </xdr:nvSpPr>
      <xdr:spPr bwMode="auto">
        <a:xfrm>
          <a:off x="8067675" y="2266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9</xdr:row>
      <xdr:rowOff>200025</xdr:rowOff>
    </xdr:from>
    <xdr:to>
      <xdr:col>5</xdr:col>
      <xdr:colOff>0</xdr:colOff>
      <xdr:row>9</xdr:row>
      <xdr:rowOff>200025</xdr:rowOff>
    </xdr:to>
    <xdr:sp macro="" textlink="">
      <xdr:nvSpPr>
        <xdr:cNvPr id="16533" name="Line 3"/>
        <xdr:cNvSpPr>
          <a:spLocks noChangeShapeType="1"/>
        </xdr:cNvSpPr>
      </xdr:nvSpPr>
      <xdr:spPr bwMode="auto">
        <a:xfrm>
          <a:off x="8067675" y="289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13</xdr:row>
      <xdr:rowOff>161925</xdr:rowOff>
    </xdr:from>
    <xdr:to>
      <xdr:col>5</xdr:col>
      <xdr:colOff>0</xdr:colOff>
      <xdr:row>13</xdr:row>
      <xdr:rowOff>161925</xdr:rowOff>
    </xdr:to>
    <xdr:sp macro="" textlink="">
      <xdr:nvSpPr>
        <xdr:cNvPr id="16534" name="Line 4"/>
        <xdr:cNvSpPr>
          <a:spLocks noChangeShapeType="1"/>
        </xdr:cNvSpPr>
      </xdr:nvSpPr>
      <xdr:spPr bwMode="auto">
        <a:xfrm flipV="1">
          <a:off x="8067675" y="4038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15</xdr:row>
      <xdr:rowOff>142875</xdr:rowOff>
    </xdr:from>
    <xdr:to>
      <xdr:col>5</xdr:col>
      <xdr:colOff>0</xdr:colOff>
      <xdr:row>15</xdr:row>
      <xdr:rowOff>142875</xdr:rowOff>
    </xdr:to>
    <xdr:sp macro="" textlink="">
      <xdr:nvSpPr>
        <xdr:cNvPr id="16535" name="Line 5"/>
        <xdr:cNvSpPr>
          <a:spLocks noChangeShapeType="1"/>
        </xdr:cNvSpPr>
      </xdr:nvSpPr>
      <xdr:spPr bwMode="auto">
        <a:xfrm>
          <a:off x="8067675" y="4610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17</xdr:row>
      <xdr:rowOff>161925</xdr:rowOff>
    </xdr:from>
    <xdr:to>
      <xdr:col>5</xdr:col>
      <xdr:colOff>0</xdr:colOff>
      <xdr:row>17</xdr:row>
      <xdr:rowOff>161925</xdr:rowOff>
    </xdr:to>
    <xdr:sp macro="" textlink="">
      <xdr:nvSpPr>
        <xdr:cNvPr id="16536" name="Line 6"/>
        <xdr:cNvSpPr>
          <a:spLocks noChangeShapeType="1"/>
        </xdr:cNvSpPr>
      </xdr:nvSpPr>
      <xdr:spPr bwMode="auto">
        <a:xfrm>
          <a:off x="8067675" y="521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19</xdr:row>
      <xdr:rowOff>200025</xdr:rowOff>
    </xdr:from>
    <xdr:to>
      <xdr:col>5</xdr:col>
      <xdr:colOff>0</xdr:colOff>
      <xdr:row>19</xdr:row>
      <xdr:rowOff>200025</xdr:rowOff>
    </xdr:to>
    <xdr:sp macro="" textlink="">
      <xdr:nvSpPr>
        <xdr:cNvPr id="16537" name="Line 7"/>
        <xdr:cNvSpPr>
          <a:spLocks noChangeShapeType="1"/>
        </xdr:cNvSpPr>
      </xdr:nvSpPr>
      <xdr:spPr bwMode="auto">
        <a:xfrm>
          <a:off x="8067675" y="584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21</xdr:row>
      <xdr:rowOff>161925</xdr:rowOff>
    </xdr:from>
    <xdr:to>
      <xdr:col>5</xdr:col>
      <xdr:colOff>0</xdr:colOff>
      <xdr:row>21</xdr:row>
      <xdr:rowOff>161925</xdr:rowOff>
    </xdr:to>
    <xdr:sp macro="" textlink="">
      <xdr:nvSpPr>
        <xdr:cNvPr id="16538" name="Line 8"/>
        <xdr:cNvSpPr>
          <a:spLocks noChangeShapeType="1"/>
        </xdr:cNvSpPr>
      </xdr:nvSpPr>
      <xdr:spPr bwMode="auto">
        <a:xfrm flipV="1">
          <a:off x="8067675" y="640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28</xdr:row>
      <xdr:rowOff>142875</xdr:rowOff>
    </xdr:from>
    <xdr:to>
      <xdr:col>5</xdr:col>
      <xdr:colOff>0</xdr:colOff>
      <xdr:row>28</xdr:row>
      <xdr:rowOff>142875</xdr:rowOff>
    </xdr:to>
    <xdr:sp macro="" textlink="">
      <xdr:nvSpPr>
        <xdr:cNvPr id="16539" name="Line 9"/>
        <xdr:cNvSpPr>
          <a:spLocks noChangeShapeType="1"/>
        </xdr:cNvSpPr>
      </xdr:nvSpPr>
      <xdr:spPr bwMode="auto">
        <a:xfrm>
          <a:off x="8067675" y="841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30</xdr:row>
      <xdr:rowOff>161925</xdr:rowOff>
    </xdr:from>
    <xdr:to>
      <xdr:col>5</xdr:col>
      <xdr:colOff>0</xdr:colOff>
      <xdr:row>30</xdr:row>
      <xdr:rowOff>161925</xdr:rowOff>
    </xdr:to>
    <xdr:sp macro="" textlink="">
      <xdr:nvSpPr>
        <xdr:cNvPr id="16540" name="Line 10"/>
        <xdr:cNvSpPr>
          <a:spLocks noChangeShapeType="1"/>
        </xdr:cNvSpPr>
      </xdr:nvSpPr>
      <xdr:spPr bwMode="auto">
        <a:xfrm>
          <a:off x="8067675" y="902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32</xdr:row>
      <xdr:rowOff>200025</xdr:rowOff>
    </xdr:from>
    <xdr:to>
      <xdr:col>5</xdr:col>
      <xdr:colOff>0</xdr:colOff>
      <xdr:row>32</xdr:row>
      <xdr:rowOff>200025</xdr:rowOff>
    </xdr:to>
    <xdr:sp macro="" textlink="">
      <xdr:nvSpPr>
        <xdr:cNvPr id="16541" name="Line 11"/>
        <xdr:cNvSpPr>
          <a:spLocks noChangeShapeType="1"/>
        </xdr:cNvSpPr>
      </xdr:nvSpPr>
      <xdr:spPr bwMode="auto">
        <a:xfrm>
          <a:off x="8067675" y="964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36</xdr:row>
      <xdr:rowOff>161925</xdr:rowOff>
    </xdr:from>
    <xdr:to>
      <xdr:col>5</xdr:col>
      <xdr:colOff>0</xdr:colOff>
      <xdr:row>36</xdr:row>
      <xdr:rowOff>161925</xdr:rowOff>
    </xdr:to>
    <xdr:sp macro="" textlink="">
      <xdr:nvSpPr>
        <xdr:cNvPr id="16542" name="Line 12"/>
        <xdr:cNvSpPr>
          <a:spLocks noChangeShapeType="1"/>
        </xdr:cNvSpPr>
      </xdr:nvSpPr>
      <xdr:spPr bwMode="auto">
        <a:xfrm flipV="1">
          <a:off x="8067675" y="1079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38</xdr:row>
      <xdr:rowOff>142875</xdr:rowOff>
    </xdr:from>
    <xdr:to>
      <xdr:col>5</xdr:col>
      <xdr:colOff>0</xdr:colOff>
      <xdr:row>38</xdr:row>
      <xdr:rowOff>142875</xdr:rowOff>
    </xdr:to>
    <xdr:sp macro="" textlink="">
      <xdr:nvSpPr>
        <xdr:cNvPr id="16543" name="Line 13"/>
        <xdr:cNvSpPr>
          <a:spLocks noChangeShapeType="1"/>
        </xdr:cNvSpPr>
      </xdr:nvSpPr>
      <xdr:spPr bwMode="auto">
        <a:xfrm>
          <a:off x="8067675" y="1136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40</xdr:row>
      <xdr:rowOff>161925</xdr:rowOff>
    </xdr:from>
    <xdr:to>
      <xdr:col>5</xdr:col>
      <xdr:colOff>0</xdr:colOff>
      <xdr:row>40</xdr:row>
      <xdr:rowOff>161925</xdr:rowOff>
    </xdr:to>
    <xdr:sp macro="" textlink="">
      <xdr:nvSpPr>
        <xdr:cNvPr id="16544" name="Line 14"/>
        <xdr:cNvSpPr>
          <a:spLocks noChangeShapeType="1"/>
        </xdr:cNvSpPr>
      </xdr:nvSpPr>
      <xdr:spPr bwMode="auto">
        <a:xfrm>
          <a:off x="8067675" y="1197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42</xdr:row>
      <xdr:rowOff>200025</xdr:rowOff>
    </xdr:from>
    <xdr:to>
      <xdr:col>5</xdr:col>
      <xdr:colOff>0</xdr:colOff>
      <xdr:row>42</xdr:row>
      <xdr:rowOff>200025</xdr:rowOff>
    </xdr:to>
    <xdr:sp macro="" textlink="">
      <xdr:nvSpPr>
        <xdr:cNvPr id="16545" name="Line 15"/>
        <xdr:cNvSpPr>
          <a:spLocks noChangeShapeType="1"/>
        </xdr:cNvSpPr>
      </xdr:nvSpPr>
      <xdr:spPr bwMode="auto">
        <a:xfrm>
          <a:off x="8067675" y="1260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44</xdr:row>
      <xdr:rowOff>161925</xdr:rowOff>
    </xdr:from>
    <xdr:to>
      <xdr:col>5</xdr:col>
      <xdr:colOff>0</xdr:colOff>
      <xdr:row>44</xdr:row>
      <xdr:rowOff>161925</xdr:rowOff>
    </xdr:to>
    <xdr:sp macro="" textlink="">
      <xdr:nvSpPr>
        <xdr:cNvPr id="16546" name="Line 16"/>
        <xdr:cNvSpPr>
          <a:spLocks noChangeShapeType="1"/>
        </xdr:cNvSpPr>
      </xdr:nvSpPr>
      <xdr:spPr bwMode="auto">
        <a:xfrm flipV="1">
          <a:off x="8067675" y="1315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52</xdr:row>
      <xdr:rowOff>142875</xdr:rowOff>
    </xdr:from>
    <xdr:to>
      <xdr:col>5</xdr:col>
      <xdr:colOff>0</xdr:colOff>
      <xdr:row>52</xdr:row>
      <xdr:rowOff>142875</xdr:rowOff>
    </xdr:to>
    <xdr:sp macro="" textlink="">
      <xdr:nvSpPr>
        <xdr:cNvPr id="16547" name="Line 17"/>
        <xdr:cNvSpPr>
          <a:spLocks noChangeShapeType="1"/>
        </xdr:cNvSpPr>
      </xdr:nvSpPr>
      <xdr:spPr bwMode="auto">
        <a:xfrm>
          <a:off x="8067675" y="1545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548" name="Line 18"/>
        <xdr:cNvSpPr>
          <a:spLocks noChangeShapeType="1"/>
        </xdr:cNvSpPr>
      </xdr:nvSpPr>
      <xdr:spPr bwMode="auto">
        <a:xfrm>
          <a:off x="8067675" y="1767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60</xdr:row>
      <xdr:rowOff>200025</xdr:rowOff>
    </xdr:from>
    <xdr:to>
      <xdr:col>5</xdr:col>
      <xdr:colOff>0</xdr:colOff>
      <xdr:row>60</xdr:row>
      <xdr:rowOff>200025</xdr:rowOff>
    </xdr:to>
    <xdr:sp macro="" textlink="">
      <xdr:nvSpPr>
        <xdr:cNvPr id="16549" name="Line 19"/>
        <xdr:cNvSpPr>
          <a:spLocks noChangeShapeType="1"/>
        </xdr:cNvSpPr>
      </xdr:nvSpPr>
      <xdr:spPr bwMode="auto">
        <a:xfrm>
          <a:off x="8067675" y="1787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56</xdr:row>
      <xdr:rowOff>161925</xdr:rowOff>
    </xdr:from>
    <xdr:to>
      <xdr:col>5</xdr:col>
      <xdr:colOff>0</xdr:colOff>
      <xdr:row>56</xdr:row>
      <xdr:rowOff>161925</xdr:rowOff>
    </xdr:to>
    <xdr:sp macro="" textlink="">
      <xdr:nvSpPr>
        <xdr:cNvPr id="16550" name="Line 20"/>
        <xdr:cNvSpPr>
          <a:spLocks noChangeShapeType="1"/>
        </xdr:cNvSpPr>
      </xdr:nvSpPr>
      <xdr:spPr bwMode="auto">
        <a:xfrm>
          <a:off x="8067675" y="16659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62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16551" name="Line 18"/>
        <xdr:cNvSpPr>
          <a:spLocks noChangeShapeType="1"/>
        </xdr:cNvSpPr>
      </xdr:nvSpPr>
      <xdr:spPr bwMode="auto">
        <a:xfrm>
          <a:off x="8067675" y="1826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62</xdr:row>
      <xdr:rowOff>200025</xdr:rowOff>
    </xdr:from>
    <xdr:to>
      <xdr:col>5</xdr:col>
      <xdr:colOff>0</xdr:colOff>
      <xdr:row>62</xdr:row>
      <xdr:rowOff>200025</xdr:rowOff>
    </xdr:to>
    <xdr:sp macro="" textlink="">
      <xdr:nvSpPr>
        <xdr:cNvPr id="16552" name="Line 19"/>
        <xdr:cNvSpPr>
          <a:spLocks noChangeShapeType="1"/>
        </xdr:cNvSpPr>
      </xdr:nvSpPr>
      <xdr:spPr bwMode="auto">
        <a:xfrm>
          <a:off x="8067675" y="18468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180975</xdr:rowOff>
    </xdr:from>
    <xdr:to>
      <xdr:col>6</xdr:col>
      <xdr:colOff>0</xdr:colOff>
      <xdr:row>6</xdr:row>
      <xdr:rowOff>180975</xdr:rowOff>
    </xdr:to>
    <xdr:sp macro="" textlink="">
      <xdr:nvSpPr>
        <xdr:cNvPr id="17449" name="Line 1"/>
        <xdr:cNvSpPr>
          <a:spLocks noChangeShapeType="1"/>
        </xdr:cNvSpPr>
      </xdr:nvSpPr>
      <xdr:spPr bwMode="auto">
        <a:xfrm>
          <a:off x="8963025" y="1952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8</xdr:row>
      <xdr:rowOff>171450</xdr:rowOff>
    </xdr:from>
    <xdr:to>
      <xdr:col>6</xdr:col>
      <xdr:colOff>0</xdr:colOff>
      <xdr:row>8</xdr:row>
      <xdr:rowOff>171450</xdr:rowOff>
    </xdr:to>
    <xdr:sp macro="" textlink="">
      <xdr:nvSpPr>
        <xdr:cNvPr id="17450" name="Line 2"/>
        <xdr:cNvSpPr>
          <a:spLocks noChangeShapeType="1"/>
        </xdr:cNvSpPr>
      </xdr:nvSpPr>
      <xdr:spPr bwMode="auto">
        <a:xfrm flipV="1">
          <a:off x="8963025" y="253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12</xdr:row>
      <xdr:rowOff>161925</xdr:rowOff>
    </xdr:from>
    <xdr:to>
      <xdr:col>6</xdr:col>
      <xdr:colOff>0</xdr:colOff>
      <xdr:row>12</xdr:row>
      <xdr:rowOff>161925</xdr:rowOff>
    </xdr:to>
    <xdr:sp macro="" textlink="">
      <xdr:nvSpPr>
        <xdr:cNvPr id="17451" name="Line 3"/>
        <xdr:cNvSpPr>
          <a:spLocks noChangeShapeType="1"/>
        </xdr:cNvSpPr>
      </xdr:nvSpPr>
      <xdr:spPr bwMode="auto">
        <a:xfrm>
          <a:off x="8963025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16</xdr:row>
      <xdr:rowOff>0</xdr:rowOff>
    </xdr:from>
    <xdr:to>
      <xdr:col>6</xdr:col>
      <xdr:colOff>0</xdr:colOff>
      <xdr:row>16</xdr:row>
      <xdr:rowOff>0</xdr:rowOff>
    </xdr:to>
    <xdr:sp macro="" textlink="">
      <xdr:nvSpPr>
        <xdr:cNvPr id="17452" name="Line 4"/>
        <xdr:cNvSpPr>
          <a:spLocks noChangeShapeType="1"/>
        </xdr:cNvSpPr>
      </xdr:nvSpPr>
      <xdr:spPr bwMode="auto">
        <a:xfrm>
          <a:off x="8963025" y="4724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16</xdr:row>
      <xdr:rowOff>0</xdr:rowOff>
    </xdr:from>
    <xdr:to>
      <xdr:col>6</xdr:col>
      <xdr:colOff>0</xdr:colOff>
      <xdr:row>16</xdr:row>
      <xdr:rowOff>0</xdr:rowOff>
    </xdr:to>
    <xdr:sp macro="" textlink="">
      <xdr:nvSpPr>
        <xdr:cNvPr id="17453" name="Line 5"/>
        <xdr:cNvSpPr>
          <a:spLocks noChangeShapeType="1"/>
        </xdr:cNvSpPr>
      </xdr:nvSpPr>
      <xdr:spPr bwMode="auto">
        <a:xfrm flipV="1">
          <a:off x="8963025" y="4724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16</xdr:row>
      <xdr:rowOff>0</xdr:rowOff>
    </xdr:from>
    <xdr:to>
      <xdr:col>6</xdr:col>
      <xdr:colOff>0</xdr:colOff>
      <xdr:row>16</xdr:row>
      <xdr:rowOff>0</xdr:rowOff>
    </xdr:to>
    <xdr:sp macro="" textlink="">
      <xdr:nvSpPr>
        <xdr:cNvPr id="17454" name="Line 6"/>
        <xdr:cNvSpPr>
          <a:spLocks noChangeShapeType="1"/>
        </xdr:cNvSpPr>
      </xdr:nvSpPr>
      <xdr:spPr bwMode="auto">
        <a:xfrm>
          <a:off x="8963025" y="4724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16</xdr:row>
      <xdr:rowOff>0</xdr:rowOff>
    </xdr:from>
    <xdr:to>
      <xdr:col>6</xdr:col>
      <xdr:colOff>0</xdr:colOff>
      <xdr:row>16</xdr:row>
      <xdr:rowOff>0</xdr:rowOff>
    </xdr:to>
    <xdr:sp macro="" textlink="">
      <xdr:nvSpPr>
        <xdr:cNvPr id="17455" name="Line 7"/>
        <xdr:cNvSpPr>
          <a:spLocks noChangeShapeType="1"/>
        </xdr:cNvSpPr>
      </xdr:nvSpPr>
      <xdr:spPr bwMode="auto">
        <a:xfrm>
          <a:off x="8963025" y="4724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16</xdr:row>
      <xdr:rowOff>0</xdr:rowOff>
    </xdr:from>
    <xdr:to>
      <xdr:col>6</xdr:col>
      <xdr:colOff>0</xdr:colOff>
      <xdr:row>16</xdr:row>
      <xdr:rowOff>0</xdr:rowOff>
    </xdr:to>
    <xdr:sp macro="" textlink="">
      <xdr:nvSpPr>
        <xdr:cNvPr id="17456" name="Line 8"/>
        <xdr:cNvSpPr>
          <a:spLocks noChangeShapeType="1"/>
        </xdr:cNvSpPr>
      </xdr:nvSpPr>
      <xdr:spPr bwMode="auto">
        <a:xfrm>
          <a:off x="8963025" y="4724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16</xdr:row>
      <xdr:rowOff>133350</xdr:rowOff>
    </xdr:from>
    <xdr:to>
      <xdr:col>6</xdr:col>
      <xdr:colOff>0</xdr:colOff>
      <xdr:row>16</xdr:row>
      <xdr:rowOff>133350</xdr:rowOff>
    </xdr:to>
    <xdr:sp macro="" textlink="">
      <xdr:nvSpPr>
        <xdr:cNvPr id="17457" name="Line 9"/>
        <xdr:cNvSpPr>
          <a:spLocks noChangeShapeType="1"/>
        </xdr:cNvSpPr>
      </xdr:nvSpPr>
      <xdr:spPr bwMode="auto">
        <a:xfrm>
          <a:off x="8963025" y="485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7458" name="Line 10"/>
        <xdr:cNvSpPr>
          <a:spLocks noChangeShapeType="1"/>
        </xdr:cNvSpPr>
      </xdr:nvSpPr>
      <xdr:spPr bwMode="auto">
        <a:xfrm>
          <a:off x="8963025" y="5019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16</xdr:row>
      <xdr:rowOff>0</xdr:rowOff>
    </xdr:from>
    <xdr:to>
      <xdr:col>6</xdr:col>
      <xdr:colOff>0</xdr:colOff>
      <xdr:row>16</xdr:row>
      <xdr:rowOff>0</xdr:rowOff>
    </xdr:to>
    <xdr:sp macro="" textlink="">
      <xdr:nvSpPr>
        <xdr:cNvPr id="17459" name="Line 11"/>
        <xdr:cNvSpPr>
          <a:spLocks noChangeShapeType="1"/>
        </xdr:cNvSpPr>
      </xdr:nvSpPr>
      <xdr:spPr bwMode="auto">
        <a:xfrm>
          <a:off x="8963025" y="4724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16</xdr:row>
      <xdr:rowOff>0</xdr:rowOff>
    </xdr:from>
    <xdr:to>
      <xdr:col>6</xdr:col>
      <xdr:colOff>0</xdr:colOff>
      <xdr:row>16</xdr:row>
      <xdr:rowOff>0</xdr:rowOff>
    </xdr:to>
    <xdr:sp macro="" textlink="">
      <xdr:nvSpPr>
        <xdr:cNvPr id="17460" name="Line 12"/>
        <xdr:cNvSpPr>
          <a:spLocks noChangeShapeType="1"/>
        </xdr:cNvSpPr>
      </xdr:nvSpPr>
      <xdr:spPr bwMode="auto">
        <a:xfrm>
          <a:off x="8963025" y="4724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16</xdr:row>
      <xdr:rowOff>0</xdr:rowOff>
    </xdr:from>
    <xdr:to>
      <xdr:col>6</xdr:col>
      <xdr:colOff>0</xdr:colOff>
      <xdr:row>16</xdr:row>
      <xdr:rowOff>0</xdr:rowOff>
    </xdr:to>
    <xdr:sp macro="" textlink="">
      <xdr:nvSpPr>
        <xdr:cNvPr id="17461" name="Line 13"/>
        <xdr:cNvSpPr>
          <a:spLocks noChangeShapeType="1"/>
        </xdr:cNvSpPr>
      </xdr:nvSpPr>
      <xdr:spPr bwMode="auto">
        <a:xfrm>
          <a:off x="8963025" y="4724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16</xdr:row>
      <xdr:rowOff>0</xdr:rowOff>
    </xdr:from>
    <xdr:to>
      <xdr:col>6</xdr:col>
      <xdr:colOff>0</xdr:colOff>
      <xdr:row>16</xdr:row>
      <xdr:rowOff>0</xdr:rowOff>
    </xdr:to>
    <xdr:sp macro="" textlink="">
      <xdr:nvSpPr>
        <xdr:cNvPr id="17462" name="Line 14"/>
        <xdr:cNvSpPr>
          <a:spLocks noChangeShapeType="1"/>
        </xdr:cNvSpPr>
      </xdr:nvSpPr>
      <xdr:spPr bwMode="auto">
        <a:xfrm>
          <a:off x="8963025" y="4724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16</xdr:row>
      <xdr:rowOff>0</xdr:rowOff>
    </xdr:from>
    <xdr:to>
      <xdr:col>6</xdr:col>
      <xdr:colOff>0</xdr:colOff>
      <xdr:row>16</xdr:row>
      <xdr:rowOff>0</xdr:rowOff>
    </xdr:to>
    <xdr:sp macro="" textlink="">
      <xdr:nvSpPr>
        <xdr:cNvPr id="17463" name="Line 15"/>
        <xdr:cNvSpPr>
          <a:spLocks noChangeShapeType="1"/>
        </xdr:cNvSpPr>
      </xdr:nvSpPr>
      <xdr:spPr bwMode="auto">
        <a:xfrm>
          <a:off x="8963025" y="4724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16</xdr:row>
      <xdr:rowOff>200025</xdr:rowOff>
    </xdr:from>
    <xdr:to>
      <xdr:col>5</xdr:col>
      <xdr:colOff>0</xdr:colOff>
      <xdr:row>16</xdr:row>
      <xdr:rowOff>200025</xdr:rowOff>
    </xdr:to>
    <xdr:sp macro="" textlink="">
      <xdr:nvSpPr>
        <xdr:cNvPr id="17464" name="Line 16"/>
        <xdr:cNvSpPr>
          <a:spLocks noChangeShapeType="1"/>
        </xdr:cNvSpPr>
      </xdr:nvSpPr>
      <xdr:spPr bwMode="auto">
        <a:xfrm>
          <a:off x="7820025" y="492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39</xdr:row>
      <xdr:rowOff>200025</xdr:rowOff>
    </xdr:from>
    <xdr:to>
      <xdr:col>5</xdr:col>
      <xdr:colOff>0</xdr:colOff>
      <xdr:row>39</xdr:row>
      <xdr:rowOff>200025</xdr:rowOff>
    </xdr:to>
    <xdr:sp macro="" textlink="">
      <xdr:nvSpPr>
        <xdr:cNvPr id="17465" name="Line 17"/>
        <xdr:cNvSpPr>
          <a:spLocks noChangeShapeType="1"/>
        </xdr:cNvSpPr>
      </xdr:nvSpPr>
      <xdr:spPr bwMode="auto">
        <a:xfrm>
          <a:off x="7820025" y="11715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55</xdr:row>
      <xdr:rowOff>200025</xdr:rowOff>
    </xdr:from>
    <xdr:to>
      <xdr:col>5</xdr:col>
      <xdr:colOff>0</xdr:colOff>
      <xdr:row>55</xdr:row>
      <xdr:rowOff>200025</xdr:rowOff>
    </xdr:to>
    <xdr:sp macro="" textlink="">
      <xdr:nvSpPr>
        <xdr:cNvPr id="17466" name="Line 18"/>
        <xdr:cNvSpPr>
          <a:spLocks noChangeShapeType="1"/>
        </xdr:cNvSpPr>
      </xdr:nvSpPr>
      <xdr:spPr bwMode="auto">
        <a:xfrm>
          <a:off x="7820025" y="1644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87</xdr:row>
      <xdr:rowOff>200025</xdr:rowOff>
    </xdr:from>
    <xdr:to>
      <xdr:col>5</xdr:col>
      <xdr:colOff>0</xdr:colOff>
      <xdr:row>87</xdr:row>
      <xdr:rowOff>200025</xdr:rowOff>
    </xdr:to>
    <xdr:sp macro="" textlink="">
      <xdr:nvSpPr>
        <xdr:cNvPr id="17467" name="Line 19"/>
        <xdr:cNvSpPr>
          <a:spLocks noChangeShapeType="1"/>
        </xdr:cNvSpPr>
      </xdr:nvSpPr>
      <xdr:spPr bwMode="auto">
        <a:xfrm>
          <a:off x="7820025" y="2588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171450</xdr:rowOff>
    </xdr:from>
    <xdr:to>
      <xdr:col>6</xdr:col>
      <xdr:colOff>0</xdr:colOff>
      <xdr:row>6</xdr:row>
      <xdr:rowOff>171450</xdr:rowOff>
    </xdr:to>
    <xdr:sp macro="" textlink="">
      <xdr:nvSpPr>
        <xdr:cNvPr id="14510" name="Line 1"/>
        <xdr:cNvSpPr>
          <a:spLocks noChangeShapeType="1"/>
        </xdr:cNvSpPr>
      </xdr:nvSpPr>
      <xdr:spPr bwMode="auto">
        <a:xfrm>
          <a:off x="8848725" y="194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12</xdr:row>
      <xdr:rowOff>180975</xdr:rowOff>
    </xdr:from>
    <xdr:to>
      <xdr:col>6</xdr:col>
      <xdr:colOff>0</xdr:colOff>
      <xdr:row>12</xdr:row>
      <xdr:rowOff>180975</xdr:rowOff>
    </xdr:to>
    <xdr:sp macro="" textlink="">
      <xdr:nvSpPr>
        <xdr:cNvPr id="14511" name="Line 2"/>
        <xdr:cNvSpPr>
          <a:spLocks noChangeShapeType="1"/>
        </xdr:cNvSpPr>
      </xdr:nvSpPr>
      <xdr:spPr bwMode="auto">
        <a:xfrm flipV="1">
          <a:off x="8848725" y="3724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14</xdr:row>
      <xdr:rowOff>0</xdr:rowOff>
    </xdr:to>
    <xdr:sp macro="" textlink="">
      <xdr:nvSpPr>
        <xdr:cNvPr id="14512" name="Line 3"/>
        <xdr:cNvSpPr>
          <a:spLocks noChangeShapeType="1"/>
        </xdr:cNvSpPr>
      </xdr:nvSpPr>
      <xdr:spPr bwMode="auto">
        <a:xfrm>
          <a:off x="8848725" y="413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14</xdr:row>
      <xdr:rowOff>0</xdr:rowOff>
    </xdr:to>
    <xdr:sp macro="" textlink="">
      <xdr:nvSpPr>
        <xdr:cNvPr id="14513" name="Line 4"/>
        <xdr:cNvSpPr>
          <a:spLocks noChangeShapeType="1"/>
        </xdr:cNvSpPr>
      </xdr:nvSpPr>
      <xdr:spPr bwMode="auto">
        <a:xfrm>
          <a:off x="8848725" y="413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78</xdr:row>
      <xdr:rowOff>152400</xdr:rowOff>
    </xdr:from>
    <xdr:to>
      <xdr:col>6</xdr:col>
      <xdr:colOff>0</xdr:colOff>
      <xdr:row>78</xdr:row>
      <xdr:rowOff>152400</xdr:rowOff>
    </xdr:to>
    <xdr:sp macro="" textlink="">
      <xdr:nvSpPr>
        <xdr:cNvPr id="14514" name="Line 7"/>
        <xdr:cNvSpPr>
          <a:spLocks noChangeShapeType="1"/>
        </xdr:cNvSpPr>
      </xdr:nvSpPr>
      <xdr:spPr bwMode="auto">
        <a:xfrm>
          <a:off x="8848725" y="2318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86</xdr:row>
      <xdr:rowOff>161925</xdr:rowOff>
    </xdr:from>
    <xdr:to>
      <xdr:col>6</xdr:col>
      <xdr:colOff>0</xdr:colOff>
      <xdr:row>86</xdr:row>
      <xdr:rowOff>161925</xdr:rowOff>
    </xdr:to>
    <xdr:sp macro="" textlink="">
      <xdr:nvSpPr>
        <xdr:cNvPr id="14515" name="Line 9"/>
        <xdr:cNvSpPr>
          <a:spLocks noChangeShapeType="1"/>
        </xdr:cNvSpPr>
      </xdr:nvSpPr>
      <xdr:spPr bwMode="auto">
        <a:xfrm>
          <a:off x="8848725" y="25555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89</xdr:row>
      <xdr:rowOff>142875</xdr:rowOff>
    </xdr:from>
    <xdr:to>
      <xdr:col>6</xdr:col>
      <xdr:colOff>0</xdr:colOff>
      <xdr:row>89</xdr:row>
      <xdr:rowOff>142875</xdr:rowOff>
    </xdr:to>
    <xdr:sp macro="" textlink="">
      <xdr:nvSpPr>
        <xdr:cNvPr id="14516" name="Line 10"/>
        <xdr:cNvSpPr>
          <a:spLocks noChangeShapeType="1"/>
        </xdr:cNvSpPr>
      </xdr:nvSpPr>
      <xdr:spPr bwMode="auto">
        <a:xfrm flipV="1">
          <a:off x="8848725" y="26422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97</xdr:row>
      <xdr:rowOff>0</xdr:rowOff>
    </xdr:to>
    <xdr:sp macro="" textlink="">
      <xdr:nvSpPr>
        <xdr:cNvPr id="14517" name="Line 11"/>
        <xdr:cNvSpPr>
          <a:spLocks noChangeShapeType="1"/>
        </xdr:cNvSpPr>
      </xdr:nvSpPr>
      <xdr:spPr bwMode="auto">
        <a:xfrm>
          <a:off x="8848725" y="28641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97</xdr:row>
      <xdr:rowOff>0</xdr:rowOff>
    </xdr:to>
    <xdr:sp macro="" textlink="">
      <xdr:nvSpPr>
        <xdr:cNvPr id="14518" name="Line 12"/>
        <xdr:cNvSpPr>
          <a:spLocks noChangeShapeType="1"/>
        </xdr:cNvSpPr>
      </xdr:nvSpPr>
      <xdr:spPr bwMode="auto">
        <a:xfrm>
          <a:off x="8848725" y="28641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97</xdr:row>
      <xdr:rowOff>0</xdr:rowOff>
    </xdr:to>
    <xdr:sp macro="" textlink="">
      <xdr:nvSpPr>
        <xdr:cNvPr id="14519" name="Line 22"/>
        <xdr:cNvSpPr>
          <a:spLocks noChangeShapeType="1"/>
        </xdr:cNvSpPr>
      </xdr:nvSpPr>
      <xdr:spPr bwMode="auto">
        <a:xfrm>
          <a:off x="8848725" y="28641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97</xdr:row>
      <xdr:rowOff>0</xdr:rowOff>
    </xdr:to>
    <xdr:sp macro="" textlink="">
      <xdr:nvSpPr>
        <xdr:cNvPr id="14520" name="Line 23"/>
        <xdr:cNvSpPr>
          <a:spLocks noChangeShapeType="1"/>
        </xdr:cNvSpPr>
      </xdr:nvSpPr>
      <xdr:spPr bwMode="auto">
        <a:xfrm>
          <a:off x="8848725" y="28641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97</xdr:row>
      <xdr:rowOff>0</xdr:rowOff>
    </xdr:to>
    <xdr:sp macro="" textlink="">
      <xdr:nvSpPr>
        <xdr:cNvPr id="14521" name="Line 25"/>
        <xdr:cNvSpPr>
          <a:spLocks noChangeShapeType="1"/>
        </xdr:cNvSpPr>
      </xdr:nvSpPr>
      <xdr:spPr bwMode="auto">
        <a:xfrm>
          <a:off x="8848725" y="28641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97</xdr:row>
      <xdr:rowOff>0</xdr:rowOff>
    </xdr:to>
    <xdr:sp macro="" textlink="">
      <xdr:nvSpPr>
        <xdr:cNvPr id="14522" name="Line 28"/>
        <xdr:cNvSpPr>
          <a:spLocks noChangeShapeType="1"/>
        </xdr:cNvSpPr>
      </xdr:nvSpPr>
      <xdr:spPr bwMode="auto">
        <a:xfrm>
          <a:off x="8848725" y="28641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52</xdr:row>
      <xdr:rowOff>171450</xdr:rowOff>
    </xdr:from>
    <xdr:to>
      <xdr:col>6</xdr:col>
      <xdr:colOff>0</xdr:colOff>
      <xdr:row>52</xdr:row>
      <xdr:rowOff>171450</xdr:rowOff>
    </xdr:to>
    <xdr:sp macro="" textlink="">
      <xdr:nvSpPr>
        <xdr:cNvPr id="14523" name="Line 30"/>
        <xdr:cNvSpPr>
          <a:spLocks noChangeShapeType="1"/>
        </xdr:cNvSpPr>
      </xdr:nvSpPr>
      <xdr:spPr bwMode="auto">
        <a:xfrm flipV="1">
          <a:off x="8848725" y="15525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54</xdr:row>
      <xdr:rowOff>180975</xdr:rowOff>
    </xdr:from>
    <xdr:to>
      <xdr:col>6</xdr:col>
      <xdr:colOff>0</xdr:colOff>
      <xdr:row>54</xdr:row>
      <xdr:rowOff>180975</xdr:rowOff>
    </xdr:to>
    <xdr:sp macro="" textlink="">
      <xdr:nvSpPr>
        <xdr:cNvPr id="14524" name="Line 31"/>
        <xdr:cNvSpPr>
          <a:spLocks noChangeShapeType="1"/>
        </xdr:cNvSpPr>
      </xdr:nvSpPr>
      <xdr:spPr bwMode="auto">
        <a:xfrm>
          <a:off x="884872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56</xdr:row>
      <xdr:rowOff>161925</xdr:rowOff>
    </xdr:from>
    <xdr:to>
      <xdr:col>6</xdr:col>
      <xdr:colOff>0</xdr:colOff>
      <xdr:row>56</xdr:row>
      <xdr:rowOff>161925</xdr:rowOff>
    </xdr:to>
    <xdr:sp macro="" textlink="">
      <xdr:nvSpPr>
        <xdr:cNvPr id="14525" name="Line 32"/>
        <xdr:cNvSpPr>
          <a:spLocks noChangeShapeType="1"/>
        </xdr:cNvSpPr>
      </xdr:nvSpPr>
      <xdr:spPr bwMode="auto">
        <a:xfrm>
          <a:off x="884872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58</xdr:row>
      <xdr:rowOff>161925</xdr:rowOff>
    </xdr:from>
    <xdr:to>
      <xdr:col>6</xdr:col>
      <xdr:colOff>0</xdr:colOff>
      <xdr:row>58</xdr:row>
      <xdr:rowOff>161925</xdr:rowOff>
    </xdr:to>
    <xdr:sp macro="" textlink="">
      <xdr:nvSpPr>
        <xdr:cNvPr id="14526" name="Line 33"/>
        <xdr:cNvSpPr>
          <a:spLocks noChangeShapeType="1"/>
        </xdr:cNvSpPr>
      </xdr:nvSpPr>
      <xdr:spPr bwMode="auto">
        <a:xfrm flipV="1">
          <a:off x="884872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91</xdr:row>
      <xdr:rowOff>0</xdr:rowOff>
    </xdr:from>
    <xdr:to>
      <xdr:col>6</xdr:col>
      <xdr:colOff>0</xdr:colOff>
      <xdr:row>91</xdr:row>
      <xdr:rowOff>0</xdr:rowOff>
    </xdr:to>
    <xdr:sp macro="" textlink="">
      <xdr:nvSpPr>
        <xdr:cNvPr id="14527" name="Line 34"/>
        <xdr:cNvSpPr>
          <a:spLocks noChangeShapeType="1"/>
        </xdr:cNvSpPr>
      </xdr:nvSpPr>
      <xdr:spPr bwMode="auto">
        <a:xfrm>
          <a:off x="8848725" y="26870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97</xdr:row>
      <xdr:rowOff>0</xdr:rowOff>
    </xdr:to>
    <xdr:sp macro="" textlink="">
      <xdr:nvSpPr>
        <xdr:cNvPr id="14528" name="Line 35"/>
        <xdr:cNvSpPr>
          <a:spLocks noChangeShapeType="1"/>
        </xdr:cNvSpPr>
      </xdr:nvSpPr>
      <xdr:spPr bwMode="auto">
        <a:xfrm>
          <a:off x="8848725" y="28641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97</xdr:row>
      <xdr:rowOff>0</xdr:rowOff>
    </xdr:to>
    <xdr:sp macro="" textlink="">
      <xdr:nvSpPr>
        <xdr:cNvPr id="14529" name="Line 36"/>
        <xdr:cNvSpPr>
          <a:spLocks noChangeShapeType="1"/>
        </xdr:cNvSpPr>
      </xdr:nvSpPr>
      <xdr:spPr bwMode="auto">
        <a:xfrm>
          <a:off x="8848725" y="28641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97</xdr:row>
      <xdr:rowOff>0</xdr:rowOff>
    </xdr:to>
    <xdr:sp macro="" textlink="">
      <xdr:nvSpPr>
        <xdr:cNvPr id="14530" name="Line 37"/>
        <xdr:cNvSpPr>
          <a:spLocks noChangeShapeType="1"/>
        </xdr:cNvSpPr>
      </xdr:nvSpPr>
      <xdr:spPr bwMode="auto">
        <a:xfrm>
          <a:off x="8848725" y="28641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142875</xdr:rowOff>
    </xdr:from>
    <xdr:to>
      <xdr:col>6</xdr:col>
      <xdr:colOff>0</xdr:colOff>
      <xdr:row>4</xdr:row>
      <xdr:rowOff>142875</xdr:rowOff>
    </xdr:to>
    <xdr:sp macro="" textlink="">
      <xdr:nvSpPr>
        <xdr:cNvPr id="7337" name="Line 1"/>
        <xdr:cNvSpPr>
          <a:spLocks noChangeShapeType="1"/>
        </xdr:cNvSpPr>
      </xdr:nvSpPr>
      <xdr:spPr bwMode="auto">
        <a:xfrm>
          <a:off x="9058275" y="132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6</xdr:row>
      <xdr:rowOff>142875</xdr:rowOff>
    </xdr:from>
    <xdr:to>
      <xdr:col>6</xdr:col>
      <xdr:colOff>0</xdr:colOff>
      <xdr:row>6</xdr:row>
      <xdr:rowOff>142875</xdr:rowOff>
    </xdr:to>
    <xdr:sp macro="" textlink="">
      <xdr:nvSpPr>
        <xdr:cNvPr id="7338" name="Line 2"/>
        <xdr:cNvSpPr>
          <a:spLocks noChangeShapeType="1"/>
        </xdr:cNvSpPr>
      </xdr:nvSpPr>
      <xdr:spPr bwMode="auto">
        <a:xfrm>
          <a:off x="9058275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16</xdr:row>
      <xdr:rowOff>142875</xdr:rowOff>
    </xdr:from>
    <xdr:to>
      <xdr:col>6</xdr:col>
      <xdr:colOff>0</xdr:colOff>
      <xdr:row>16</xdr:row>
      <xdr:rowOff>142875</xdr:rowOff>
    </xdr:to>
    <xdr:sp macro="" textlink="">
      <xdr:nvSpPr>
        <xdr:cNvPr id="7339" name="Line 3"/>
        <xdr:cNvSpPr>
          <a:spLocks noChangeShapeType="1"/>
        </xdr:cNvSpPr>
      </xdr:nvSpPr>
      <xdr:spPr bwMode="auto">
        <a:xfrm>
          <a:off x="9058275" y="486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142875</xdr:rowOff>
    </xdr:from>
    <xdr:to>
      <xdr:col>6</xdr:col>
      <xdr:colOff>0</xdr:colOff>
      <xdr:row>5</xdr:row>
      <xdr:rowOff>142875</xdr:rowOff>
    </xdr:to>
    <xdr:sp macro="" textlink="">
      <xdr:nvSpPr>
        <xdr:cNvPr id="8361" name="Line 1"/>
        <xdr:cNvSpPr>
          <a:spLocks noChangeShapeType="1"/>
        </xdr:cNvSpPr>
      </xdr:nvSpPr>
      <xdr:spPr bwMode="auto">
        <a:xfrm>
          <a:off x="8886825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362" name="Line 2"/>
        <xdr:cNvSpPr>
          <a:spLocks noChangeShapeType="1"/>
        </xdr:cNvSpPr>
      </xdr:nvSpPr>
      <xdr:spPr bwMode="auto">
        <a:xfrm>
          <a:off x="8886825" y="206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13</xdr:row>
      <xdr:rowOff>0</xdr:rowOff>
    </xdr:to>
    <xdr:sp macro="" textlink="">
      <xdr:nvSpPr>
        <xdr:cNvPr id="8363" name="Line 3"/>
        <xdr:cNvSpPr>
          <a:spLocks noChangeShapeType="1"/>
        </xdr:cNvSpPr>
      </xdr:nvSpPr>
      <xdr:spPr bwMode="auto">
        <a:xfrm>
          <a:off x="8886825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0"/>
  <sheetViews>
    <sheetView topLeftCell="A262" zoomScaleNormal="100" workbookViewId="0">
      <selection activeCell="B233" sqref="B233"/>
    </sheetView>
  </sheetViews>
  <sheetFormatPr defaultRowHeight="12.75"/>
  <cols>
    <col min="1" max="1" width="7.5703125" customWidth="1"/>
    <col min="2" max="2" width="56.7109375" customWidth="1"/>
    <col min="3" max="3" width="21.42578125" customWidth="1"/>
    <col min="4" max="4" width="15.140625" customWidth="1"/>
    <col min="5" max="5" width="17.7109375" customWidth="1"/>
    <col min="6" max="6" width="16.28515625" customWidth="1"/>
  </cols>
  <sheetData>
    <row r="1" spans="1:6" ht="23.25">
      <c r="A1" s="176" t="s">
        <v>10</v>
      </c>
      <c r="B1" s="176"/>
      <c r="C1" s="176"/>
      <c r="D1" s="176"/>
      <c r="E1" s="176"/>
      <c r="F1" s="176"/>
    </row>
    <row r="2" spans="1:6" ht="23.25">
      <c r="A2" s="176" t="s">
        <v>352</v>
      </c>
      <c r="B2" s="176"/>
      <c r="C2" s="176"/>
      <c r="D2" s="176"/>
      <c r="E2" s="176"/>
      <c r="F2" s="176"/>
    </row>
    <row r="3" spans="1:6" ht="23.25">
      <c r="A3" s="176" t="s">
        <v>325</v>
      </c>
      <c r="B3" s="176"/>
      <c r="C3" s="176"/>
      <c r="D3" s="176"/>
      <c r="E3" s="176"/>
      <c r="F3" s="176"/>
    </row>
    <row r="4" spans="1:6" ht="23.25">
      <c r="A4" s="10" t="s">
        <v>7</v>
      </c>
      <c r="B4" s="10"/>
      <c r="C4" s="10"/>
      <c r="D4" s="10"/>
      <c r="E4" s="2"/>
      <c r="F4" s="140">
        <v>1</v>
      </c>
    </row>
    <row r="5" spans="1:6" ht="23.25">
      <c r="A5" s="10"/>
      <c r="B5" s="10" t="s">
        <v>406</v>
      </c>
      <c r="C5" s="10"/>
      <c r="D5" s="10"/>
      <c r="E5" s="2"/>
      <c r="F5" s="2"/>
    </row>
    <row r="6" spans="1:6" ht="23.25">
      <c r="A6" s="2"/>
      <c r="B6" s="10"/>
      <c r="C6" s="10"/>
      <c r="D6" s="2"/>
      <c r="E6" s="2"/>
      <c r="F6" s="2"/>
    </row>
    <row r="7" spans="1:6" ht="23.25">
      <c r="A7" s="51" t="s">
        <v>0</v>
      </c>
      <c r="B7" s="51" t="s">
        <v>1</v>
      </c>
      <c r="C7" s="51" t="s">
        <v>11</v>
      </c>
      <c r="D7" s="52" t="s">
        <v>13</v>
      </c>
      <c r="E7" s="52" t="s">
        <v>3</v>
      </c>
      <c r="F7" s="51" t="s">
        <v>2</v>
      </c>
    </row>
    <row r="8" spans="1:6" ht="23.25">
      <c r="A8" s="53"/>
      <c r="B8" s="53"/>
      <c r="C8" s="53" t="s">
        <v>12</v>
      </c>
      <c r="D8" s="54" t="s">
        <v>4</v>
      </c>
      <c r="E8" s="54" t="s">
        <v>4</v>
      </c>
      <c r="F8" s="53" t="s">
        <v>14</v>
      </c>
    </row>
    <row r="9" spans="1:6" ht="23.25">
      <c r="A9" s="3">
        <v>1</v>
      </c>
      <c r="B9" s="6" t="s">
        <v>113</v>
      </c>
      <c r="C9" s="30">
        <v>1000000</v>
      </c>
      <c r="D9" s="3" t="s">
        <v>112</v>
      </c>
      <c r="E9" s="3" t="s">
        <v>69</v>
      </c>
      <c r="F9" s="30" t="s">
        <v>96</v>
      </c>
    </row>
    <row r="10" spans="1:6" ht="23.25">
      <c r="A10" s="8"/>
      <c r="B10" s="8"/>
      <c r="C10" s="34"/>
      <c r="D10" s="8"/>
      <c r="E10" s="8"/>
      <c r="F10" s="34"/>
    </row>
    <row r="11" spans="1:6" ht="23.25">
      <c r="A11" s="15">
        <v>2</v>
      </c>
      <c r="B11" s="6" t="s">
        <v>350</v>
      </c>
      <c r="C11" s="30">
        <v>300000</v>
      </c>
      <c r="D11" s="3" t="s">
        <v>112</v>
      </c>
      <c r="E11" s="3" t="s">
        <v>69</v>
      </c>
      <c r="F11" s="30" t="s">
        <v>96</v>
      </c>
    </row>
    <row r="12" spans="1:6" ht="23.25">
      <c r="A12" s="8"/>
      <c r="B12" s="8"/>
      <c r="C12" s="36"/>
      <c r="D12" s="4"/>
      <c r="E12" s="4"/>
      <c r="F12" s="36"/>
    </row>
    <row r="13" spans="1:6" ht="23.25">
      <c r="A13" s="15">
        <v>3</v>
      </c>
      <c r="B13" s="6" t="s">
        <v>364</v>
      </c>
      <c r="C13" s="30">
        <v>100000</v>
      </c>
      <c r="D13" s="3" t="s">
        <v>112</v>
      </c>
      <c r="E13" s="3" t="s">
        <v>69</v>
      </c>
      <c r="F13" s="30" t="s">
        <v>96</v>
      </c>
    </row>
    <row r="14" spans="1:6" ht="23.25">
      <c r="A14" s="4"/>
      <c r="B14" s="8"/>
      <c r="C14" s="36"/>
      <c r="D14" s="4"/>
      <c r="E14" s="4"/>
      <c r="F14" s="36"/>
    </row>
    <row r="15" spans="1:6" ht="23.25">
      <c r="A15" s="15">
        <v>4</v>
      </c>
      <c r="B15" s="6" t="s">
        <v>366</v>
      </c>
      <c r="C15" s="30">
        <v>300000</v>
      </c>
      <c r="D15" s="3" t="s">
        <v>114</v>
      </c>
      <c r="E15" s="3" t="s">
        <v>69</v>
      </c>
      <c r="F15" s="30" t="s">
        <v>96</v>
      </c>
    </row>
    <row r="16" spans="1:6" ht="23.25">
      <c r="A16" s="4"/>
      <c r="B16" s="8" t="s">
        <v>367</v>
      </c>
      <c r="C16" s="36"/>
      <c r="D16" s="4"/>
      <c r="E16" s="4"/>
      <c r="F16" s="36"/>
    </row>
    <row r="17" spans="1:6" ht="23.25">
      <c r="A17" s="15">
        <v>5</v>
      </c>
      <c r="B17" s="6" t="s">
        <v>368</v>
      </c>
      <c r="C17" s="30">
        <v>1300000</v>
      </c>
      <c r="D17" s="3" t="s">
        <v>115</v>
      </c>
      <c r="E17" s="3" t="s">
        <v>69</v>
      </c>
      <c r="F17" s="30" t="s">
        <v>96</v>
      </c>
    </row>
    <row r="18" spans="1:6" ht="23.25">
      <c r="A18" s="4"/>
      <c r="B18" s="8"/>
      <c r="C18" s="37"/>
      <c r="D18" s="4"/>
      <c r="E18" s="4"/>
      <c r="F18" s="37"/>
    </row>
    <row r="19" spans="1:6" ht="23.25">
      <c r="A19" s="15">
        <v>6</v>
      </c>
      <c r="B19" s="6" t="s">
        <v>369</v>
      </c>
      <c r="C19" s="30">
        <v>100000</v>
      </c>
      <c r="D19" s="3" t="s">
        <v>114</v>
      </c>
      <c r="E19" s="3" t="s">
        <v>69</v>
      </c>
      <c r="F19" s="30">
        <v>96000</v>
      </c>
    </row>
    <row r="20" spans="1:6" ht="23.25">
      <c r="A20" s="4"/>
      <c r="B20" s="7"/>
      <c r="C20" s="35"/>
      <c r="D20" s="15"/>
      <c r="E20" s="15"/>
      <c r="F20" s="35"/>
    </row>
    <row r="21" spans="1:6" ht="23.25">
      <c r="A21" s="3">
        <v>7</v>
      </c>
      <c r="B21" s="6" t="s">
        <v>370</v>
      </c>
      <c r="C21" s="64">
        <v>100000</v>
      </c>
      <c r="D21" s="3" t="s">
        <v>114</v>
      </c>
      <c r="E21" s="3" t="s">
        <v>69</v>
      </c>
      <c r="F21" s="30" t="s">
        <v>96</v>
      </c>
    </row>
    <row r="22" spans="1:6" ht="23.25">
      <c r="A22" s="4"/>
      <c r="B22" s="8"/>
      <c r="C22" s="63"/>
      <c r="D22" s="4"/>
      <c r="E22" s="4"/>
      <c r="F22" s="37"/>
    </row>
    <row r="23" spans="1:6" ht="23.25">
      <c r="A23" s="15">
        <v>8</v>
      </c>
      <c r="B23" s="6" t="s">
        <v>371</v>
      </c>
      <c r="C23" s="39">
        <v>1300000</v>
      </c>
      <c r="D23" s="3" t="s">
        <v>116</v>
      </c>
      <c r="E23" s="3" t="s">
        <v>69</v>
      </c>
      <c r="F23" s="30" t="s">
        <v>96</v>
      </c>
    </row>
    <row r="24" spans="1:6" ht="23.25">
      <c r="A24" s="4"/>
      <c r="B24" s="8"/>
      <c r="C24" s="37"/>
      <c r="D24" s="4"/>
      <c r="E24" s="4"/>
      <c r="F24" s="37"/>
    </row>
    <row r="25" spans="1:6" ht="23.25">
      <c r="A25" s="10"/>
      <c r="B25" s="10" t="s">
        <v>5</v>
      </c>
      <c r="C25" s="10"/>
      <c r="D25" s="10"/>
      <c r="E25" s="2"/>
      <c r="F25" s="140">
        <v>2</v>
      </c>
    </row>
    <row r="26" spans="1:6" ht="23.25">
      <c r="A26" s="2"/>
      <c r="B26" s="2"/>
      <c r="C26" s="2"/>
      <c r="D26" s="2"/>
      <c r="E26" s="2"/>
      <c r="F26" s="2"/>
    </row>
    <row r="27" spans="1:6" ht="23.25">
      <c r="A27" s="51" t="s">
        <v>0</v>
      </c>
      <c r="B27" s="51" t="s">
        <v>1</v>
      </c>
      <c r="C27" s="51" t="s">
        <v>11</v>
      </c>
      <c r="D27" s="52" t="s">
        <v>13</v>
      </c>
      <c r="E27" s="52" t="s">
        <v>3</v>
      </c>
      <c r="F27" s="51" t="s">
        <v>2</v>
      </c>
    </row>
    <row r="28" spans="1:6" ht="23.25">
      <c r="A28" s="53"/>
      <c r="B28" s="53"/>
      <c r="C28" s="53" t="s">
        <v>12</v>
      </c>
      <c r="D28" s="54" t="s">
        <v>4</v>
      </c>
      <c r="E28" s="54" t="s">
        <v>4</v>
      </c>
      <c r="F28" s="53" t="s">
        <v>14</v>
      </c>
    </row>
    <row r="29" spans="1:6" ht="23.25">
      <c r="A29" s="3">
        <v>9</v>
      </c>
      <c r="B29" s="6" t="s">
        <v>372</v>
      </c>
      <c r="C29" s="30">
        <v>10000</v>
      </c>
      <c r="D29" s="3" t="s">
        <v>116</v>
      </c>
      <c r="E29" s="3" t="s">
        <v>69</v>
      </c>
      <c r="F29" s="30" t="s">
        <v>96</v>
      </c>
    </row>
    <row r="30" spans="1:6" ht="23.25">
      <c r="A30" s="8"/>
      <c r="B30" s="8"/>
      <c r="C30" s="34"/>
      <c r="D30" s="8"/>
      <c r="E30" s="8"/>
      <c r="F30" s="34"/>
    </row>
    <row r="31" spans="1:6" ht="23.25">
      <c r="A31" s="15">
        <v>10</v>
      </c>
      <c r="B31" s="6" t="s">
        <v>373</v>
      </c>
      <c r="C31" s="30">
        <v>80000</v>
      </c>
      <c r="D31" s="3" t="s">
        <v>116</v>
      </c>
      <c r="E31" s="3" t="s">
        <v>69</v>
      </c>
      <c r="F31" s="30">
        <v>39000</v>
      </c>
    </row>
    <row r="32" spans="1:6" ht="23.25">
      <c r="A32" s="8"/>
      <c r="B32" s="8"/>
      <c r="C32" s="36"/>
      <c r="D32" s="4"/>
      <c r="E32" s="4"/>
      <c r="F32" s="36"/>
    </row>
    <row r="33" spans="1:6" ht="23.25">
      <c r="A33" s="15">
        <v>11</v>
      </c>
      <c r="B33" s="6" t="s">
        <v>374</v>
      </c>
      <c r="C33" s="30">
        <v>100000</v>
      </c>
      <c r="D33" s="3" t="s">
        <v>116</v>
      </c>
      <c r="E33" s="3" t="s">
        <v>69</v>
      </c>
      <c r="F33" s="30" t="s">
        <v>96</v>
      </c>
    </row>
    <row r="34" spans="1:6" ht="23.25">
      <c r="A34" s="4"/>
      <c r="B34" s="8"/>
      <c r="C34" s="36"/>
      <c r="D34" s="4"/>
      <c r="E34" s="4"/>
      <c r="F34" s="36"/>
    </row>
    <row r="35" spans="1:6" ht="23.25">
      <c r="A35" s="15">
        <v>12</v>
      </c>
      <c r="B35" s="6" t="s">
        <v>375</v>
      </c>
      <c r="C35" s="30">
        <v>1300000</v>
      </c>
      <c r="D35" s="3" t="s">
        <v>116</v>
      </c>
      <c r="E35" s="3" t="s">
        <v>69</v>
      </c>
      <c r="F35" s="30" t="s">
        <v>96</v>
      </c>
    </row>
    <row r="36" spans="1:6" ht="23.25">
      <c r="A36" s="4"/>
      <c r="B36" s="8"/>
      <c r="C36" s="36"/>
      <c r="D36" s="4"/>
      <c r="E36" s="4"/>
      <c r="F36" s="36"/>
    </row>
    <row r="37" spans="1:6" ht="23.25">
      <c r="A37" s="15">
        <v>13</v>
      </c>
      <c r="B37" s="6" t="s">
        <v>377</v>
      </c>
      <c r="C37" s="30">
        <v>1300000</v>
      </c>
      <c r="D37" s="3" t="s">
        <v>117</v>
      </c>
      <c r="E37" s="3" t="s">
        <v>69</v>
      </c>
      <c r="F37" s="30" t="s">
        <v>96</v>
      </c>
    </row>
    <row r="38" spans="1:6" ht="23.25">
      <c r="A38" s="4"/>
      <c r="B38" s="8" t="s">
        <v>376</v>
      </c>
      <c r="C38" s="37"/>
      <c r="D38" s="4"/>
      <c r="E38" s="4"/>
      <c r="F38" s="37"/>
    </row>
    <row r="39" spans="1:6" ht="23.25">
      <c r="A39" s="15">
        <v>14</v>
      </c>
      <c r="B39" s="6" t="s">
        <v>340</v>
      </c>
      <c r="C39" s="30">
        <v>1000000</v>
      </c>
      <c r="D39" s="3" t="s">
        <v>70</v>
      </c>
      <c r="E39" s="3" t="s">
        <v>69</v>
      </c>
      <c r="F39" s="30" t="s">
        <v>96</v>
      </c>
    </row>
    <row r="40" spans="1:6" ht="23.25">
      <c r="A40" s="4"/>
      <c r="B40" s="7"/>
      <c r="C40" s="35"/>
      <c r="D40" s="15"/>
      <c r="E40" s="15"/>
      <c r="F40" s="35"/>
    </row>
    <row r="41" spans="1:6" ht="23.25">
      <c r="A41" s="15">
        <v>15</v>
      </c>
      <c r="B41" s="6" t="s">
        <v>378</v>
      </c>
      <c r="C41" s="30">
        <v>200000</v>
      </c>
      <c r="D41" s="3" t="s">
        <v>118</v>
      </c>
      <c r="E41" s="3" t="s">
        <v>69</v>
      </c>
      <c r="F41" s="30" t="s">
        <v>96</v>
      </c>
    </row>
    <row r="42" spans="1:6" ht="23.25">
      <c r="A42" s="4"/>
      <c r="B42" s="7"/>
      <c r="C42" s="39"/>
      <c r="D42" s="15"/>
      <c r="E42" s="15"/>
      <c r="F42" s="37"/>
    </row>
    <row r="43" spans="1:6" ht="23.25">
      <c r="A43" s="15">
        <v>16</v>
      </c>
      <c r="B43" s="6" t="s">
        <v>379</v>
      </c>
      <c r="C43" s="30">
        <v>100000</v>
      </c>
      <c r="D43" s="3" t="s">
        <v>70</v>
      </c>
      <c r="E43" s="3" t="s">
        <v>69</v>
      </c>
      <c r="F43" s="30" t="s">
        <v>96</v>
      </c>
    </row>
    <row r="44" spans="1:6" ht="23.25">
      <c r="A44" s="4"/>
      <c r="B44" s="7"/>
      <c r="C44" s="39"/>
      <c r="D44" s="15"/>
      <c r="E44" s="15"/>
      <c r="F44" s="37"/>
    </row>
    <row r="45" spans="1:6" ht="23.25">
      <c r="A45" s="15">
        <v>17</v>
      </c>
      <c r="B45" s="6" t="s">
        <v>380</v>
      </c>
      <c r="C45" s="30">
        <v>2600000</v>
      </c>
      <c r="D45" s="3" t="s">
        <v>71</v>
      </c>
      <c r="E45" s="3" t="s">
        <v>69</v>
      </c>
      <c r="F45" s="30" t="s">
        <v>96</v>
      </c>
    </row>
    <row r="46" spans="1:6" ht="23.25">
      <c r="A46" s="4"/>
      <c r="B46" s="8" t="s">
        <v>381</v>
      </c>
      <c r="C46" s="37"/>
      <c r="D46" s="4"/>
      <c r="E46" s="4"/>
      <c r="F46" s="37"/>
    </row>
    <row r="47" spans="1:6" ht="23.25">
      <c r="A47" s="15">
        <v>18</v>
      </c>
      <c r="B47" s="6" t="s">
        <v>382</v>
      </c>
      <c r="C47" s="30">
        <v>80000</v>
      </c>
      <c r="D47" s="3" t="s">
        <v>71</v>
      </c>
      <c r="E47" s="3" t="s">
        <v>69</v>
      </c>
      <c r="F47" s="30" t="s">
        <v>96</v>
      </c>
    </row>
    <row r="48" spans="1:6" ht="23.25">
      <c r="A48" s="4"/>
      <c r="B48" s="8"/>
      <c r="C48" s="37"/>
      <c r="D48" s="4"/>
      <c r="E48" s="4"/>
      <c r="F48" s="37"/>
    </row>
    <row r="49" spans="1:6" ht="26.25">
      <c r="A49" s="10"/>
      <c r="B49" s="10" t="s">
        <v>5</v>
      </c>
      <c r="C49" s="10"/>
      <c r="D49" s="10"/>
      <c r="E49" s="2"/>
      <c r="F49" s="141">
        <v>3</v>
      </c>
    </row>
    <row r="50" spans="1:6" ht="23.25">
      <c r="A50" s="2"/>
      <c r="B50" s="2"/>
      <c r="C50" s="2"/>
      <c r="D50" s="2"/>
      <c r="E50" s="2"/>
      <c r="F50" s="2"/>
    </row>
    <row r="51" spans="1:6" ht="23.25">
      <c r="A51" s="51" t="s">
        <v>0</v>
      </c>
      <c r="B51" s="51" t="s">
        <v>1</v>
      </c>
      <c r="C51" s="51" t="s">
        <v>11</v>
      </c>
      <c r="D51" s="52" t="s">
        <v>13</v>
      </c>
      <c r="E51" s="52" t="s">
        <v>3</v>
      </c>
      <c r="F51" s="51" t="s">
        <v>2</v>
      </c>
    </row>
    <row r="52" spans="1:6" ht="23.25">
      <c r="A52" s="53"/>
      <c r="B52" s="53"/>
      <c r="C52" s="53" t="s">
        <v>12</v>
      </c>
      <c r="D52" s="54" t="s">
        <v>4</v>
      </c>
      <c r="E52" s="54" t="s">
        <v>4</v>
      </c>
      <c r="F52" s="53" t="s">
        <v>14</v>
      </c>
    </row>
    <row r="53" spans="1:6" ht="23.25">
      <c r="A53" s="3">
        <v>20</v>
      </c>
      <c r="B53" s="6" t="s">
        <v>383</v>
      </c>
      <c r="C53" s="30">
        <v>1300000</v>
      </c>
      <c r="D53" s="3" t="s">
        <v>71</v>
      </c>
      <c r="E53" s="3" t="s">
        <v>69</v>
      </c>
      <c r="F53" s="30" t="s">
        <v>96</v>
      </c>
    </row>
    <row r="54" spans="1:6" ht="23.25">
      <c r="A54" s="8"/>
      <c r="B54" s="8"/>
      <c r="C54" s="34"/>
      <c r="D54" s="8"/>
      <c r="E54" s="8"/>
      <c r="F54" s="34"/>
    </row>
    <row r="55" spans="1:6" ht="23.25">
      <c r="A55" s="15">
        <v>21</v>
      </c>
      <c r="B55" s="6" t="s">
        <v>384</v>
      </c>
      <c r="C55" s="30">
        <v>100000</v>
      </c>
      <c r="D55" s="3" t="s">
        <v>74</v>
      </c>
      <c r="E55" s="3" t="s">
        <v>69</v>
      </c>
      <c r="F55" s="30" t="s">
        <v>96</v>
      </c>
    </row>
    <row r="56" spans="1:6" ht="23.25">
      <c r="A56" s="8"/>
      <c r="B56" s="8"/>
      <c r="C56" s="36"/>
      <c r="D56" s="4"/>
      <c r="E56" s="4"/>
      <c r="F56" s="36"/>
    </row>
    <row r="57" spans="1:6" ht="23.25">
      <c r="A57" s="15">
        <v>22</v>
      </c>
      <c r="B57" s="7" t="s">
        <v>385</v>
      </c>
      <c r="C57" s="35">
        <v>1300000</v>
      </c>
      <c r="D57" s="15" t="s">
        <v>74</v>
      </c>
      <c r="E57" s="15" t="s">
        <v>69</v>
      </c>
      <c r="F57" s="30" t="s">
        <v>96</v>
      </c>
    </row>
    <row r="58" spans="1:6" ht="23.25">
      <c r="A58" s="8"/>
      <c r="B58" s="8"/>
      <c r="C58" s="36"/>
      <c r="D58" s="4"/>
      <c r="E58" s="4"/>
      <c r="F58" s="36"/>
    </row>
    <row r="59" spans="1:6" ht="23.25">
      <c r="A59" s="15">
        <v>23</v>
      </c>
      <c r="B59" s="7" t="s">
        <v>386</v>
      </c>
      <c r="C59" s="35">
        <v>1300000</v>
      </c>
      <c r="D59" s="15" t="s">
        <v>75</v>
      </c>
      <c r="E59" s="15" t="s">
        <v>69</v>
      </c>
      <c r="F59" s="30" t="s">
        <v>96</v>
      </c>
    </row>
    <row r="60" spans="1:6" ht="23.25">
      <c r="A60" s="4"/>
      <c r="B60" s="8"/>
      <c r="C60" s="36"/>
      <c r="D60" s="4"/>
      <c r="E60" s="4"/>
      <c r="F60" s="35"/>
    </row>
    <row r="61" spans="1:6" ht="23.25">
      <c r="A61" s="15">
        <v>24</v>
      </c>
      <c r="B61" s="7" t="s">
        <v>387</v>
      </c>
      <c r="C61" s="35">
        <v>100000</v>
      </c>
      <c r="D61" s="15" t="s">
        <v>75</v>
      </c>
      <c r="E61" s="15" t="s">
        <v>69</v>
      </c>
      <c r="F61" s="30" t="s">
        <v>96</v>
      </c>
    </row>
    <row r="62" spans="1:6" ht="23.25">
      <c r="A62" s="4"/>
      <c r="B62" s="8"/>
      <c r="C62" s="36"/>
      <c r="D62" s="4"/>
      <c r="E62" s="4"/>
      <c r="F62" s="35"/>
    </row>
    <row r="63" spans="1:6" ht="23.25">
      <c r="A63" s="15">
        <v>25</v>
      </c>
      <c r="B63" s="7" t="s">
        <v>341</v>
      </c>
      <c r="C63" s="35">
        <v>100000</v>
      </c>
      <c r="D63" s="15" t="s">
        <v>75</v>
      </c>
      <c r="E63" s="15" t="s">
        <v>69</v>
      </c>
      <c r="F63" s="30" t="s">
        <v>96</v>
      </c>
    </row>
    <row r="64" spans="1:6" ht="23.25">
      <c r="A64" s="4"/>
      <c r="B64" s="8"/>
      <c r="C64" s="36"/>
      <c r="D64" s="4"/>
      <c r="E64" s="4"/>
      <c r="F64" s="36"/>
    </row>
    <row r="65" spans="1:6" ht="23.25">
      <c r="A65" s="3">
        <v>26</v>
      </c>
      <c r="B65" s="6" t="s">
        <v>388</v>
      </c>
      <c r="C65" s="137">
        <v>80000</v>
      </c>
      <c r="D65" s="3" t="s">
        <v>75</v>
      </c>
      <c r="E65" s="3" t="s">
        <v>69</v>
      </c>
      <c r="F65" s="30">
        <v>39000</v>
      </c>
    </row>
    <row r="66" spans="1:6" ht="23.25">
      <c r="A66" s="4"/>
      <c r="B66" s="8"/>
      <c r="C66" s="36"/>
      <c r="D66" s="4"/>
      <c r="E66" s="4"/>
      <c r="F66" s="36"/>
    </row>
    <row r="67" spans="1:6" ht="23.25">
      <c r="A67" s="15">
        <v>27</v>
      </c>
      <c r="B67" s="7" t="s">
        <v>119</v>
      </c>
      <c r="C67" s="35">
        <v>1300000</v>
      </c>
      <c r="D67" s="15" t="s">
        <v>72</v>
      </c>
      <c r="E67" s="15" t="s">
        <v>69</v>
      </c>
      <c r="F67" s="30" t="s">
        <v>96</v>
      </c>
    </row>
    <row r="68" spans="1:6" ht="23.25">
      <c r="A68" s="8"/>
      <c r="B68" s="8" t="s">
        <v>389</v>
      </c>
      <c r="C68" s="36"/>
      <c r="D68" s="4"/>
      <c r="E68" s="4"/>
      <c r="F68" s="36"/>
    </row>
    <row r="69" spans="1:6" ht="23.25">
      <c r="A69" s="5"/>
      <c r="B69" s="5"/>
      <c r="C69" s="62"/>
      <c r="D69" s="17"/>
      <c r="E69" s="17"/>
      <c r="F69" s="62"/>
    </row>
    <row r="70" spans="1:6" ht="23.25">
      <c r="A70" s="5"/>
      <c r="B70" s="5"/>
      <c r="C70" s="62"/>
      <c r="D70" s="17"/>
      <c r="E70" s="17"/>
      <c r="F70" s="62"/>
    </row>
    <row r="71" spans="1:6" ht="23.25">
      <c r="A71" s="5"/>
      <c r="B71" s="5"/>
      <c r="C71" s="62"/>
      <c r="D71" s="17"/>
      <c r="E71" s="17"/>
      <c r="F71" s="62"/>
    </row>
    <row r="72" spans="1:6" ht="26.25">
      <c r="A72" s="17"/>
      <c r="B72" s="10" t="s">
        <v>5</v>
      </c>
      <c r="C72" s="62"/>
      <c r="D72" s="17"/>
      <c r="E72" s="17"/>
      <c r="F72" s="144">
        <v>4</v>
      </c>
    </row>
    <row r="73" spans="1:6" ht="23.25">
      <c r="A73" s="51" t="s">
        <v>0</v>
      </c>
      <c r="B73" s="51" t="s">
        <v>1</v>
      </c>
      <c r="C73" s="51" t="s">
        <v>11</v>
      </c>
      <c r="D73" s="52" t="s">
        <v>13</v>
      </c>
      <c r="E73" s="52" t="s">
        <v>3</v>
      </c>
      <c r="F73" s="51" t="s">
        <v>2</v>
      </c>
    </row>
    <row r="74" spans="1:6" ht="23.25">
      <c r="A74" s="53"/>
      <c r="B74" s="53"/>
      <c r="C74" s="53" t="s">
        <v>12</v>
      </c>
      <c r="D74" s="54" t="s">
        <v>4</v>
      </c>
      <c r="E74" s="54" t="s">
        <v>4</v>
      </c>
      <c r="F74" s="53" t="s">
        <v>14</v>
      </c>
    </row>
    <row r="75" spans="1:6" ht="23.25">
      <c r="A75" s="3">
        <v>28</v>
      </c>
      <c r="B75" s="6" t="s">
        <v>342</v>
      </c>
      <c r="C75" s="30">
        <v>100000</v>
      </c>
      <c r="D75" s="3" t="s">
        <v>72</v>
      </c>
      <c r="E75" s="3" t="s">
        <v>69</v>
      </c>
      <c r="F75" s="30">
        <v>90000</v>
      </c>
    </row>
    <row r="76" spans="1:6" ht="23.25">
      <c r="A76" s="8"/>
      <c r="B76" s="8"/>
      <c r="C76" s="34"/>
      <c r="D76" s="8"/>
      <c r="E76" s="8"/>
      <c r="F76" s="34"/>
    </row>
    <row r="77" spans="1:6" ht="23.25">
      <c r="A77" s="15">
        <v>29</v>
      </c>
      <c r="B77" s="6" t="s">
        <v>343</v>
      </c>
      <c r="C77" s="30">
        <v>100000</v>
      </c>
      <c r="D77" s="3" t="s">
        <v>72</v>
      </c>
      <c r="E77" s="3" t="s">
        <v>69</v>
      </c>
      <c r="F77" s="30" t="s">
        <v>96</v>
      </c>
    </row>
    <row r="78" spans="1:6" ht="23.25">
      <c r="A78" s="15"/>
      <c r="B78" s="7"/>
      <c r="C78" s="35"/>
      <c r="D78" s="15"/>
      <c r="E78" s="15"/>
      <c r="F78" s="35"/>
    </row>
    <row r="79" spans="1:6" ht="23.25">
      <c r="A79" s="3">
        <v>30</v>
      </c>
      <c r="B79" s="6" t="s">
        <v>344</v>
      </c>
      <c r="C79" s="137">
        <v>2600000</v>
      </c>
      <c r="D79" s="3" t="s">
        <v>73</v>
      </c>
      <c r="E79" s="3" t="s">
        <v>69</v>
      </c>
      <c r="F79" s="30">
        <v>199000</v>
      </c>
    </row>
    <row r="80" spans="1:6" ht="23.25">
      <c r="A80" s="4"/>
      <c r="B80" s="8"/>
      <c r="C80" s="36"/>
      <c r="D80" s="4"/>
      <c r="E80" s="4"/>
      <c r="F80" s="36"/>
    </row>
    <row r="81" spans="1:9" ht="23.25">
      <c r="A81" s="3">
        <v>31</v>
      </c>
      <c r="B81" s="6" t="s">
        <v>345</v>
      </c>
      <c r="C81" s="137">
        <v>80000</v>
      </c>
      <c r="D81" s="3" t="s">
        <v>73</v>
      </c>
      <c r="E81" s="3" t="s">
        <v>69</v>
      </c>
      <c r="F81" s="30">
        <v>39000</v>
      </c>
    </row>
    <row r="82" spans="1:9" ht="23.25">
      <c r="A82" s="4"/>
      <c r="B82" s="8"/>
      <c r="C82" s="36"/>
      <c r="D82" s="4"/>
      <c r="E82" s="4"/>
      <c r="F82" s="36"/>
    </row>
    <row r="83" spans="1:9" ht="23.25">
      <c r="A83" s="3">
        <v>32</v>
      </c>
      <c r="B83" s="6" t="s">
        <v>347</v>
      </c>
      <c r="C83" s="137">
        <v>100000</v>
      </c>
      <c r="D83" s="3" t="s">
        <v>73</v>
      </c>
      <c r="E83" s="3" t="s">
        <v>69</v>
      </c>
      <c r="F83" s="30" t="s">
        <v>96</v>
      </c>
    </row>
    <row r="84" spans="1:9" ht="23.25">
      <c r="A84" s="4"/>
      <c r="B84" s="8"/>
      <c r="C84" s="36"/>
      <c r="D84" s="4"/>
      <c r="E84" s="4"/>
      <c r="F84" s="36"/>
    </row>
    <row r="85" spans="1:9" ht="23.25">
      <c r="A85" s="3">
        <v>33</v>
      </c>
      <c r="B85" s="6" t="s">
        <v>346</v>
      </c>
      <c r="C85" s="137">
        <v>100000</v>
      </c>
      <c r="D85" s="3" t="s">
        <v>73</v>
      </c>
      <c r="E85" s="3" t="s">
        <v>69</v>
      </c>
      <c r="F85" s="30" t="s">
        <v>96</v>
      </c>
    </row>
    <row r="86" spans="1:9" ht="23.25">
      <c r="A86" s="4"/>
      <c r="B86" s="8"/>
      <c r="C86" s="36"/>
      <c r="D86" s="4"/>
      <c r="E86" s="4"/>
      <c r="F86" s="36"/>
    </row>
    <row r="87" spans="1:9" ht="23.25">
      <c r="A87" s="3">
        <v>34</v>
      </c>
      <c r="B87" s="6" t="s">
        <v>120</v>
      </c>
      <c r="C87" s="137">
        <v>100000</v>
      </c>
      <c r="D87" s="3" t="s">
        <v>73</v>
      </c>
      <c r="E87" s="3" t="s">
        <v>69</v>
      </c>
      <c r="F87" s="30" t="s">
        <v>96</v>
      </c>
    </row>
    <row r="88" spans="1:9" ht="23.25">
      <c r="A88" s="4"/>
      <c r="B88" s="8"/>
      <c r="C88" s="36"/>
      <c r="D88" s="4"/>
      <c r="E88" s="4"/>
      <c r="F88" s="36"/>
    </row>
    <row r="89" spans="1:9" ht="23.25">
      <c r="A89" s="3">
        <v>35</v>
      </c>
      <c r="B89" s="6" t="s">
        <v>121</v>
      </c>
      <c r="C89" s="137">
        <v>2600000</v>
      </c>
      <c r="D89" s="3" t="s">
        <v>112</v>
      </c>
      <c r="E89" s="3" t="s">
        <v>69</v>
      </c>
      <c r="F89" s="30" t="s">
        <v>96</v>
      </c>
    </row>
    <row r="90" spans="1:9" ht="23.25">
      <c r="A90" s="4"/>
      <c r="B90" s="8"/>
      <c r="C90" s="36"/>
      <c r="D90" s="4"/>
      <c r="E90" s="4"/>
      <c r="F90" s="36"/>
    </row>
    <row r="91" spans="1:9" ht="23.25">
      <c r="A91" s="3">
        <v>36</v>
      </c>
      <c r="B91" s="6" t="s">
        <v>122</v>
      </c>
      <c r="C91" s="137">
        <v>80000</v>
      </c>
      <c r="D91" s="3" t="s">
        <v>71</v>
      </c>
      <c r="E91" s="3" t="s">
        <v>69</v>
      </c>
      <c r="F91" s="30" t="s">
        <v>96</v>
      </c>
    </row>
    <row r="92" spans="1:9" ht="23.25">
      <c r="A92" s="4"/>
      <c r="B92" s="8" t="s">
        <v>123</v>
      </c>
      <c r="C92" s="36"/>
      <c r="D92" s="4"/>
      <c r="E92" s="4"/>
      <c r="F92" s="36"/>
    </row>
    <row r="93" spans="1:9" ht="23.25">
      <c r="A93" s="65">
        <v>37</v>
      </c>
      <c r="B93" s="27" t="s">
        <v>124</v>
      </c>
      <c r="C93" s="172">
        <v>80000</v>
      </c>
      <c r="D93" s="65" t="s">
        <v>71</v>
      </c>
      <c r="E93" s="65" t="s">
        <v>69</v>
      </c>
      <c r="F93" s="155" t="s">
        <v>96</v>
      </c>
    </row>
    <row r="94" spans="1:9" ht="23.25">
      <c r="A94" s="26"/>
      <c r="B94" s="158"/>
      <c r="C94" s="64"/>
      <c r="D94" s="146"/>
      <c r="E94" s="146"/>
      <c r="F94" s="64"/>
    </row>
    <row r="95" spans="1:9" ht="23.25">
      <c r="A95" s="174"/>
      <c r="B95" s="174"/>
      <c r="C95" s="174"/>
      <c r="D95" s="174"/>
      <c r="E95" s="174"/>
      <c r="F95" s="175">
        <v>5</v>
      </c>
    </row>
    <row r="96" spans="1:9" ht="23.25">
      <c r="A96" s="51" t="s">
        <v>0</v>
      </c>
      <c r="B96" s="51" t="s">
        <v>1</v>
      </c>
      <c r="C96" s="51" t="s">
        <v>11</v>
      </c>
      <c r="D96" s="52" t="s">
        <v>13</v>
      </c>
      <c r="E96" s="52" t="s">
        <v>3</v>
      </c>
      <c r="F96" s="51" t="s">
        <v>2</v>
      </c>
      <c r="I96" s="19"/>
    </row>
    <row r="97" spans="1:8" ht="23.25">
      <c r="A97" s="53"/>
      <c r="B97" s="53"/>
      <c r="C97" s="53" t="s">
        <v>12</v>
      </c>
      <c r="D97" s="54" t="s">
        <v>4</v>
      </c>
      <c r="E97" s="54" t="s">
        <v>4</v>
      </c>
      <c r="F97" s="53" t="s">
        <v>14</v>
      </c>
      <c r="H97" s="19"/>
    </row>
    <row r="98" spans="1:8" ht="23.25">
      <c r="A98" s="3">
        <v>38</v>
      </c>
      <c r="B98" s="6" t="s">
        <v>125</v>
      </c>
      <c r="C98" s="137">
        <v>80000</v>
      </c>
      <c r="D98" s="3" t="s">
        <v>112</v>
      </c>
      <c r="E98" s="3" t="s">
        <v>69</v>
      </c>
      <c r="F98" s="30" t="s">
        <v>96</v>
      </c>
    </row>
    <row r="99" spans="1:8" ht="23.25">
      <c r="A99" s="4"/>
      <c r="B99" s="24"/>
      <c r="C99" s="36"/>
      <c r="D99" s="4"/>
      <c r="E99" s="4"/>
      <c r="F99" s="37"/>
    </row>
    <row r="100" spans="1:8" ht="23.25">
      <c r="A100" s="3">
        <v>39</v>
      </c>
      <c r="B100" s="6" t="s">
        <v>390</v>
      </c>
      <c r="C100" s="137">
        <v>100000</v>
      </c>
      <c r="D100" s="3" t="s">
        <v>70</v>
      </c>
      <c r="E100" s="3" t="s">
        <v>69</v>
      </c>
      <c r="F100" s="30">
        <v>71000</v>
      </c>
    </row>
    <row r="101" spans="1:8" ht="23.25">
      <c r="A101" s="4"/>
      <c r="B101" s="8"/>
      <c r="C101" s="36"/>
      <c r="D101" s="4"/>
      <c r="E101" s="4"/>
      <c r="F101" s="36"/>
    </row>
    <row r="102" spans="1:8" ht="23.25">
      <c r="A102" s="3">
        <v>40</v>
      </c>
      <c r="B102" s="6" t="s">
        <v>391</v>
      </c>
      <c r="C102" s="137">
        <v>300000</v>
      </c>
      <c r="D102" s="3" t="s">
        <v>70</v>
      </c>
      <c r="E102" s="3" t="s">
        <v>69</v>
      </c>
      <c r="F102" s="30">
        <v>197000</v>
      </c>
    </row>
    <row r="103" spans="1:8" ht="23.25">
      <c r="A103" s="4"/>
      <c r="B103" s="8"/>
      <c r="C103" s="36"/>
      <c r="D103" s="4"/>
      <c r="E103" s="4"/>
      <c r="F103" s="36"/>
    </row>
    <row r="104" spans="1:8" ht="23.25">
      <c r="A104" s="3">
        <v>41</v>
      </c>
      <c r="B104" s="6" t="s">
        <v>392</v>
      </c>
      <c r="C104" s="137">
        <v>100000</v>
      </c>
      <c r="D104" s="3" t="s">
        <v>112</v>
      </c>
      <c r="E104" s="3" t="s">
        <v>69</v>
      </c>
      <c r="F104" s="30">
        <v>158000</v>
      </c>
    </row>
    <row r="105" spans="1:8" ht="23.25">
      <c r="A105" s="4"/>
      <c r="B105" s="8"/>
      <c r="C105" s="36"/>
      <c r="D105" s="4"/>
      <c r="E105" s="4"/>
      <c r="F105" s="36"/>
    </row>
    <row r="106" spans="1:8" ht="23.25">
      <c r="A106" s="3">
        <v>42</v>
      </c>
      <c r="B106" s="6" t="s">
        <v>393</v>
      </c>
      <c r="C106" s="137">
        <v>100000</v>
      </c>
      <c r="D106" s="3" t="s">
        <v>71</v>
      </c>
      <c r="E106" s="3" t="s">
        <v>69</v>
      </c>
      <c r="F106" s="30">
        <v>93000</v>
      </c>
    </row>
    <row r="107" spans="1:8" ht="23.25">
      <c r="A107" s="4"/>
      <c r="B107" s="8"/>
      <c r="C107" s="36"/>
      <c r="D107" s="4"/>
      <c r="E107" s="4"/>
      <c r="F107" s="36"/>
    </row>
    <row r="108" spans="1:8" ht="23.25">
      <c r="A108" s="3">
        <v>43</v>
      </c>
      <c r="B108" s="6" t="s">
        <v>394</v>
      </c>
      <c r="C108" s="137">
        <v>100000</v>
      </c>
      <c r="D108" s="3" t="s">
        <v>74</v>
      </c>
      <c r="E108" s="3" t="s">
        <v>69</v>
      </c>
      <c r="F108" s="30">
        <v>90000</v>
      </c>
    </row>
    <row r="109" spans="1:8" ht="23.25">
      <c r="A109" s="4"/>
      <c r="B109" s="24"/>
      <c r="C109" s="36"/>
      <c r="D109" s="4"/>
      <c r="E109" s="4"/>
      <c r="F109" s="37"/>
    </row>
    <row r="110" spans="1:8" ht="23.25">
      <c r="A110" s="3">
        <v>44</v>
      </c>
      <c r="B110" s="6" t="s">
        <v>395</v>
      </c>
      <c r="C110" s="137">
        <v>100000</v>
      </c>
      <c r="D110" s="3" t="s">
        <v>75</v>
      </c>
      <c r="E110" s="3" t="s">
        <v>69</v>
      </c>
      <c r="F110" s="30">
        <v>86000</v>
      </c>
    </row>
    <row r="111" spans="1:8" ht="23.25">
      <c r="A111" s="4"/>
      <c r="B111" s="8"/>
      <c r="C111" s="36"/>
      <c r="D111" s="4"/>
      <c r="E111" s="4"/>
      <c r="F111" s="36"/>
    </row>
    <row r="112" spans="1:8" ht="23.25">
      <c r="A112" s="3">
        <v>45</v>
      </c>
      <c r="B112" s="6" t="s">
        <v>396</v>
      </c>
      <c r="C112" s="137">
        <v>100000</v>
      </c>
      <c r="D112" s="3" t="s">
        <v>73</v>
      </c>
      <c r="E112" s="3" t="s">
        <v>69</v>
      </c>
      <c r="F112" s="30">
        <v>113000</v>
      </c>
    </row>
    <row r="113" spans="1:6" ht="23.25">
      <c r="A113" s="4"/>
      <c r="B113" s="24"/>
      <c r="C113" s="36"/>
      <c r="D113" s="4"/>
      <c r="E113" s="4"/>
      <c r="F113" s="37"/>
    </row>
    <row r="114" spans="1:6" ht="23.25">
      <c r="A114" s="65"/>
      <c r="B114" s="81" t="s">
        <v>9</v>
      </c>
      <c r="C114" s="44">
        <f>C9+C11+C13+C15+C17+C19+C21+C23+C29+C31+C33+C35+C37+C39+C41+C43+C45+C47+C53+C55+C57+C59+C61+C63+C65+C67+C75+C77+C79+C81+C83+C85+C87+C89+C91+C93+C98+C100+C102+C104+C106+C108+C110+C112</f>
        <v>23770000</v>
      </c>
      <c r="D114" s="81"/>
      <c r="E114" s="81"/>
      <c r="F114" s="44">
        <f>F19+F31+F65+F75+F79+F81+F100+F102+F104+F106+F108+F110+F112</f>
        <v>1310000</v>
      </c>
    </row>
    <row r="115" spans="1:6" ht="23.25">
      <c r="A115" s="17"/>
      <c r="B115" s="60"/>
      <c r="C115" s="61"/>
      <c r="D115" s="60"/>
      <c r="E115" s="60"/>
      <c r="F115" s="61"/>
    </row>
    <row r="116" spans="1:6" ht="23.25">
      <c r="A116" s="17"/>
      <c r="B116" s="60"/>
      <c r="C116" s="61"/>
      <c r="D116" s="60"/>
      <c r="E116" s="60"/>
      <c r="F116" s="61"/>
    </row>
    <row r="117" spans="1:6" ht="23.25">
      <c r="A117" s="17"/>
      <c r="B117" s="60"/>
      <c r="C117" s="61"/>
      <c r="D117" s="60"/>
      <c r="E117" s="60"/>
      <c r="F117" s="61"/>
    </row>
    <row r="118" spans="1:6" ht="26.25">
      <c r="A118" s="10"/>
      <c r="B118" s="10" t="s">
        <v>407</v>
      </c>
      <c r="C118" s="62"/>
      <c r="D118" s="17"/>
      <c r="E118" s="17"/>
      <c r="F118" s="144">
        <v>6</v>
      </c>
    </row>
    <row r="119" spans="1:6" ht="23.25">
      <c r="A119" s="51" t="s">
        <v>0</v>
      </c>
      <c r="B119" s="51" t="s">
        <v>1</v>
      </c>
      <c r="C119" s="51" t="s">
        <v>2</v>
      </c>
      <c r="D119" s="52" t="s">
        <v>13</v>
      </c>
      <c r="E119" s="52" t="s">
        <v>3</v>
      </c>
      <c r="F119" s="51" t="s">
        <v>2</v>
      </c>
    </row>
    <row r="120" spans="1:6" ht="23.25">
      <c r="A120" s="53"/>
      <c r="B120" s="53"/>
      <c r="C120" s="53"/>
      <c r="D120" s="54" t="s">
        <v>4</v>
      </c>
      <c r="E120" s="54" t="s">
        <v>4</v>
      </c>
      <c r="F120" s="53" t="s">
        <v>14</v>
      </c>
    </row>
    <row r="121" spans="1:6" ht="23.25">
      <c r="A121" s="26">
        <v>1</v>
      </c>
      <c r="B121" s="6" t="s">
        <v>130</v>
      </c>
      <c r="C121" s="30">
        <v>200000</v>
      </c>
      <c r="D121" s="3" t="s">
        <v>112</v>
      </c>
      <c r="E121" s="3" t="s">
        <v>69</v>
      </c>
      <c r="F121" s="30">
        <v>158233.74</v>
      </c>
    </row>
    <row r="122" spans="1:6" ht="23.25">
      <c r="A122" s="25"/>
      <c r="B122" s="8"/>
      <c r="C122" s="38"/>
      <c r="D122" s="8"/>
      <c r="E122" s="8"/>
      <c r="F122" s="8"/>
    </row>
    <row r="123" spans="1:6" ht="23.25">
      <c r="A123" s="22">
        <v>2</v>
      </c>
      <c r="B123" s="6" t="s">
        <v>126</v>
      </c>
      <c r="C123" s="30">
        <v>200000</v>
      </c>
      <c r="D123" s="3" t="s">
        <v>112</v>
      </c>
      <c r="E123" s="3" t="s">
        <v>69</v>
      </c>
      <c r="F123" s="30" t="s">
        <v>96</v>
      </c>
    </row>
    <row r="124" spans="1:6" ht="23.25">
      <c r="A124" s="23"/>
      <c r="B124" s="8"/>
      <c r="C124" s="36"/>
      <c r="D124" s="4"/>
      <c r="E124" s="4"/>
      <c r="F124" s="4"/>
    </row>
    <row r="125" spans="1:6" ht="23.25">
      <c r="A125" s="26">
        <v>3</v>
      </c>
      <c r="B125" s="6" t="s">
        <v>129</v>
      </c>
      <c r="C125" s="30">
        <v>100000</v>
      </c>
      <c r="D125" s="3" t="s">
        <v>112</v>
      </c>
      <c r="E125" s="3" t="s">
        <v>69</v>
      </c>
      <c r="F125" s="30" t="s">
        <v>96</v>
      </c>
    </row>
    <row r="126" spans="1:6" ht="23.25">
      <c r="A126" s="25"/>
      <c r="B126" s="8"/>
      <c r="C126" s="38"/>
      <c r="D126" s="8"/>
      <c r="E126" s="8"/>
      <c r="F126" s="8"/>
    </row>
    <row r="127" spans="1:6" ht="23.25">
      <c r="A127" s="22">
        <v>4</v>
      </c>
      <c r="B127" s="6" t="s">
        <v>127</v>
      </c>
      <c r="C127" s="30">
        <v>100000</v>
      </c>
      <c r="D127" s="3" t="s">
        <v>112</v>
      </c>
      <c r="E127" s="3" t="s">
        <v>69</v>
      </c>
      <c r="F127" s="30" t="s">
        <v>96</v>
      </c>
    </row>
    <row r="128" spans="1:6" ht="23.25">
      <c r="A128" s="23"/>
      <c r="B128" s="8"/>
      <c r="C128" s="36"/>
      <c r="D128" s="4"/>
      <c r="E128" s="4"/>
      <c r="F128" s="4"/>
    </row>
    <row r="129" spans="1:10" ht="23.25">
      <c r="A129" s="22">
        <v>5</v>
      </c>
      <c r="B129" s="6" t="s">
        <v>128</v>
      </c>
      <c r="C129" s="35">
        <v>100000</v>
      </c>
      <c r="D129" s="15" t="s">
        <v>114</v>
      </c>
      <c r="E129" s="15" t="s">
        <v>69</v>
      </c>
      <c r="F129" s="30" t="s">
        <v>96</v>
      </c>
    </row>
    <row r="130" spans="1:10" ht="23.25">
      <c r="A130" s="23"/>
      <c r="B130" s="8"/>
      <c r="C130" s="36"/>
      <c r="D130" s="4"/>
      <c r="E130" s="4"/>
      <c r="F130" s="4"/>
    </row>
    <row r="131" spans="1:10" ht="23.25">
      <c r="A131" s="22">
        <v>6</v>
      </c>
      <c r="B131" s="6" t="s">
        <v>131</v>
      </c>
      <c r="C131" s="30">
        <v>200000</v>
      </c>
      <c r="D131" s="15" t="s">
        <v>114</v>
      </c>
      <c r="E131" s="15" t="s">
        <v>69</v>
      </c>
      <c r="F131" s="30">
        <v>330907.13</v>
      </c>
    </row>
    <row r="132" spans="1:10" ht="23.25">
      <c r="A132" s="23"/>
      <c r="B132" s="8"/>
      <c r="C132" s="36"/>
      <c r="D132" s="4"/>
      <c r="E132" s="4"/>
      <c r="F132" s="4"/>
    </row>
    <row r="133" spans="1:10" ht="23.25">
      <c r="A133" s="22">
        <v>7</v>
      </c>
      <c r="B133" s="6" t="s">
        <v>132</v>
      </c>
      <c r="C133" s="30">
        <v>100000</v>
      </c>
      <c r="D133" s="15" t="s">
        <v>114</v>
      </c>
      <c r="E133" s="15" t="s">
        <v>69</v>
      </c>
      <c r="F133" s="15" t="s">
        <v>96</v>
      </c>
    </row>
    <row r="134" spans="1:10" ht="23.25">
      <c r="A134" s="23"/>
      <c r="B134" s="8"/>
      <c r="C134" s="36"/>
      <c r="D134" s="4"/>
      <c r="E134" s="4"/>
      <c r="F134" s="4"/>
    </row>
    <row r="135" spans="1:10" ht="23.25">
      <c r="A135" s="22">
        <v>8</v>
      </c>
      <c r="B135" s="6" t="s">
        <v>133</v>
      </c>
      <c r="C135" s="30">
        <v>200000</v>
      </c>
      <c r="D135" s="15" t="s">
        <v>116</v>
      </c>
      <c r="E135" s="15" t="s">
        <v>69</v>
      </c>
      <c r="F135" s="30" t="s">
        <v>96</v>
      </c>
    </row>
    <row r="136" spans="1:10" ht="23.25">
      <c r="A136" s="4"/>
      <c r="B136" s="7"/>
      <c r="C136" s="37"/>
      <c r="D136" s="15"/>
      <c r="E136" s="15"/>
      <c r="F136" s="15"/>
    </row>
    <row r="137" spans="1:10" ht="23.25">
      <c r="A137" s="22">
        <v>9</v>
      </c>
      <c r="B137" s="6" t="s">
        <v>134</v>
      </c>
      <c r="C137" s="35">
        <v>100000</v>
      </c>
      <c r="D137" s="3" t="s">
        <v>116</v>
      </c>
      <c r="E137" s="3" t="s">
        <v>69</v>
      </c>
      <c r="F137" s="30" t="s">
        <v>96</v>
      </c>
    </row>
    <row r="138" spans="1:10" ht="23.25">
      <c r="A138" s="4"/>
      <c r="B138" s="7"/>
      <c r="C138" s="35"/>
      <c r="D138" s="15"/>
      <c r="E138" s="15"/>
      <c r="F138" s="39"/>
    </row>
    <row r="139" spans="1:10" ht="23.25">
      <c r="A139" s="23">
        <v>10</v>
      </c>
      <c r="B139" s="27" t="s">
        <v>135</v>
      </c>
      <c r="C139" s="155">
        <v>100000</v>
      </c>
      <c r="D139" s="65" t="s">
        <v>116</v>
      </c>
      <c r="E139" s="65" t="s">
        <v>69</v>
      </c>
      <c r="F139" s="155" t="s">
        <v>96</v>
      </c>
    </row>
    <row r="140" spans="1:10" ht="23.25">
      <c r="A140" s="26"/>
      <c r="B140" s="158"/>
      <c r="C140" s="64"/>
      <c r="D140" s="146"/>
      <c r="E140" s="146"/>
      <c r="F140" s="146"/>
      <c r="J140" s="19"/>
    </row>
    <row r="141" spans="1:10" ht="26.25">
      <c r="A141" s="10"/>
      <c r="B141" s="10" t="s">
        <v>6</v>
      </c>
      <c r="C141" s="62"/>
      <c r="D141" s="17"/>
      <c r="E141" s="96"/>
      <c r="F141" s="144">
        <v>7</v>
      </c>
    </row>
    <row r="142" spans="1:10" ht="23.25">
      <c r="A142" s="51" t="s">
        <v>0</v>
      </c>
      <c r="B142" s="51" t="s">
        <v>1</v>
      </c>
      <c r="C142" s="51" t="s">
        <v>2</v>
      </c>
      <c r="D142" s="52" t="s">
        <v>13</v>
      </c>
      <c r="E142" s="52" t="s">
        <v>3</v>
      </c>
      <c r="F142" s="51" t="s">
        <v>2</v>
      </c>
    </row>
    <row r="143" spans="1:10" ht="23.25">
      <c r="A143" s="53"/>
      <c r="B143" s="53"/>
      <c r="C143" s="53"/>
      <c r="D143" s="54" t="s">
        <v>4</v>
      </c>
      <c r="E143" s="54" t="s">
        <v>4</v>
      </c>
      <c r="F143" s="53" t="s">
        <v>14</v>
      </c>
    </row>
    <row r="144" spans="1:10" ht="23.25">
      <c r="A144" s="26">
        <v>11</v>
      </c>
      <c r="B144" s="6" t="s">
        <v>136</v>
      </c>
      <c r="C144" s="35">
        <v>100000</v>
      </c>
      <c r="D144" s="3" t="s">
        <v>70</v>
      </c>
      <c r="E144" s="3" t="s">
        <v>69</v>
      </c>
      <c r="F144" s="30" t="s">
        <v>96</v>
      </c>
    </row>
    <row r="145" spans="1:6" ht="23.25">
      <c r="A145" s="25"/>
      <c r="B145" s="8"/>
      <c r="C145" s="38"/>
      <c r="D145" s="8"/>
      <c r="E145" s="8"/>
      <c r="F145" s="8"/>
    </row>
    <row r="146" spans="1:6" ht="23.25">
      <c r="A146" s="22">
        <v>12</v>
      </c>
      <c r="B146" s="6" t="s">
        <v>404</v>
      </c>
      <c r="C146" s="30">
        <v>200000</v>
      </c>
      <c r="D146" s="3" t="s">
        <v>112</v>
      </c>
      <c r="E146" s="3" t="s">
        <v>69</v>
      </c>
      <c r="F146" s="30">
        <v>59853.66</v>
      </c>
    </row>
    <row r="147" spans="1:6" ht="23.25">
      <c r="A147" s="23"/>
      <c r="B147" s="8"/>
      <c r="C147" s="36"/>
      <c r="D147" s="4"/>
      <c r="E147" s="4"/>
      <c r="F147" s="4"/>
    </row>
    <row r="148" spans="1:6" ht="23.25">
      <c r="A148" s="26">
        <v>13</v>
      </c>
      <c r="B148" s="6" t="s">
        <v>137</v>
      </c>
      <c r="C148" s="30">
        <v>100000</v>
      </c>
      <c r="D148" s="3" t="s">
        <v>70</v>
      </c>
      <c r="E148" s="3" t="s">
        <v>69</v>
      </c>
      <c r="F148" s="30" t="s">
        <v>96</v>
      </c>
    </row>
    <row r="149" spans="1:6" ht="23.25">
      <c r="A149" s="25"/>
      <c r="B149" s="8"/>
      <c r="C149" s="38"/>
      <c r="D149" s="8"/>
      <c r="E149" s="8"/>
      <c r="F149" s="8"/>
    </row>
    <row r="150" spans="1:6" ht="23.25">
      <c r="A150" s="22">
        <v>14</v>
      </c>
      <c r="B150" s="6" t="s">
        <v>138</v>
      </c>
      <c r="C150" s="30">
        <v>100000</v>
      </c>
      <c r="D150" s="3" t="s">
        <v>71</v>
      </c>
      <c r="E150" s="3" t="s">
        <v>69</v>
      </c>
      <c r="F150" s="30" t="s">
        <v>96</v>
      </c>
    </row>
    <row r="151" spans="1:6" ht="23.25">
      <c r="A151" s="4"/>
      <c r="B151" s="7"/>
      <c r="C151" s="35"/>
      <c r="D151" s="4"/>
      <c r="E151" s="15"/>
      <c r="F151" s="39"/>
    </row>
    <row r="152" spans="1:6" ht="23.25">
      <c r="A152" s="22">
        <v>15</v>
      </c>
      <c r="B152" s="6" t="s">
        <v>139</v>
      </c>
      <c r="C152" s="30">
        <v>100000</v>
      </c>
      <c r="D152" s="15" t="s">
        <v>71</v>
      </c>
      <c r="E152" s="3" t="s">
        <v>69</v>
      </c>
      <c r="F152" s="30" t="s">
        <v>96</v>
      </c>
    </row>
    <row r="153" spans="1:6" ht="23.25">
      <c r="A153" s="22"/>
      <c r="B153" s="7"/>
      <c r="C153" s="35"/>
      <c r="D153" s="15"/>
      <c r="E153" s="15"/>
      <c r="F153" s="39"/>
    </row>
    <row r="154" spans="1:6" ht="23.25">
      <c r="A154" s="26">
        <v>16</v>
      </c>
      <c r="B154" s="6" t="s">
        <v>140</v>
      </c>
      <c r="C154" s="30">
        <v>200000</v>
      </c>
      <c r="D154" s="3" t="s">
        <v>71</v>
      </c>
      <c r="E154" s="3" t="s">
        <v>69</v>
      </c>
      <c r="F154" s="30">
        <v>176657</v>
      </c>
    </row>
    <row r="155" spans="1:6" ht="23.25">
      <c r="A155" s="23"/>
      <c r="B155" s="8"/>
      <c r="C155" s="36"/>
      <c r="D155" s="4"/>
      <c r="E155" s="4"/>
      <c r="F155" s="37"/>
    </row>
    <row r="156" spans="1:6" ht="23.25">
      <c r="A156" s="3">
        <v>17</v>
      </c>
      <c r="B156" s="7" t="s">
        <v>141</v>
      </c>
      <c r="C156" s="35">
        <v>200000</v>
      </c>
      <c r="D156" s="15" t="s">
        <v>71</v>
      </c>
      <c r="E156" s="15" t="s">
        <v>69</v>
      </c>
      <c r="F156" s="39" t="s">
        <v>96</v>
      </c>
    </row>
    <row r="157" spans="1:6" ht="23.25">
      <c r="A157" s="4"/>
      <c r="B157" s="7"/>
      <c r="C157" s="35"/>
      <c r="D157" s="15"/>
      <c r="E157" s="15"/>
      <c r="F157" s="39"/>
    </row>
    <row r="158" spans="1:6" ht="23.25">
      <c r="A158" s="3">
        <v>18</v>
      </c>
      <c r="B158" s="6" t="s">
        <v>142</v>
      </c>
      <c r="C158" s="30">
        <v>100000</v>
      </c>
      <c r="D158" s="3" t="s">
        <v>74</v>
      </c>
      <c r="E158" s="3" t="s">
        <v>69</v>
      </c>
      <c r="F158" s="30" t="s">
        <v>96</v>
      </c>
    </row>
    <row r="159" spans="1:6" ht="23.25">
      <c r="A159" s="4"/>
      <c r="B159" s="7"/>
      <c r="C159" s="35"/>
      <c r="D159" s="4"/>
      <c r="E159" s="15"/>
      <c r="F159" s="39"/>
    </row>
    <row r="160" spans="1:6" ht="23.25">
      <c r="A160" s="3">
        <v>19</v>
      </c>
      <c r="B160" s="6" t="s">
        <v>143</v>
      </c>
      <c r="C160" s="30">
        <v>100000</v>
      </c>
      <c r="D160" s="3" t="s">
        <v>74</v>
      </c>
      <c r="E160" s="3" t="s">
        <v>69</v>
      </c>
      <c r="F160" s="30" t="s">
        <v>96</v>
      </c>
    </row>
    <row r="161" spans="1:6" ht="23.25">
      <c r="A161" s="4"/>
      <c r="B161" s="7"/>
      <c r="C161" s="35"/>
      <c r="D161" s="4"/>
      <c r="E161" s="4"/>
      <c r="F161" s="39"/>
    </row>
    <row r="162" spans="1:6" ht="23.25">
      <c r="A162" s="3">
        <v>20</v>
      </c>
      <c r="B162" s="6" t="s">
        <v>144</v>
      </c>
      <c r="C162" s="30">
        <v>200000</v>
      </c>
      <c r="D162" s="15" t="s">
        <v>74</v>
      </c>
      <c r="E162" s="15" t="s">
        <v>69</v>
      </c>
      <c r="F162" s="30" t="s">
        <v>96</v>
      </c>
    </row>
    <row r="163" spans="1:6" ht="23.25">
      <c r="A163" s="4"/>
      <c r="B163" s="8"/>
      <c r="C163" s="37"/>
      <c r="D163" s="4"/>
      <c r="E163" s="4"/>
      <c r="F163" s="37"/>
    </row>
    <row r="164" spans="1:6" ht="26.25">
      <c r="A164" s="10"/>
      <c r="B164" s="10" t="s">
        <v>6</v>
      </c>
      <c r="C164" s="62"/>
      <c r="D164" s="17"/>
      <c r="E164" s="17"/>
      <c r="F164" s="144">
        <v>8</v>
      </c>
    </row>
    <row r="165" spans="1:6" ht="23.25">
      <c r="A165" s="51" t="s">
        <v>0</v>
      </c>
      <c r="B165" s="51" t="s">
        <v>1</v>
      </c>
      <c r="C165" s="51" t="s">
        <v>2</v>
      </c>
      <c r="D165" s="52" t="s">
        <v>13</v>
      </c>
      <c r="E165" s="52" t="s">
        <v>3</v>
      </c>
      <c r="F165" s="51" t="s">
        <v>2</v>
      </c>
    </row>
    <row r="166" spans="1:6" ht="23.25">
      <c r="A166" s="53"/>
      <c r="B166" s="53"/>
      <c r="C166" s="53"/>
      <c r="D166" s="54" t="s">
        <v>4</v>
      </c>
      <c r="E166" s="54" t="s">
        <v>4</v>
      </c>
      <c r="F166" s="53" t="s">
        <v>14</v>
      </c>
    </row>
    <row r="167" spans="1:6" ht="23.25">
      <c r="A167" s="26">
        <v>21</v>
      </c>
      <c r="B167" s="27" t="s">
        <v>145</v>
      </c>
      <c r="C167" s="172">
        <v>100000</v>
      </c>
      <c r="D167" s="65" t="s">
        <v>75</v>
      </c>
      <c r="E167" s="65" t="s">
        <v>69</v>
      </c>
      <c r="F167" s="155" t="s">
        <v>96</v>
      </c>
    </row>
    <row r="168" spans="1:6" ht="23.25">
      <c r="A168" s="3">
        <v>22</v>
      </c>
      <c r="B168" s="7" t="s">
        <v>146</v>
      </c>
      <c r="C168" s="39">
        <v>100000</v>
      </c>
      <c r="D168" s="65" t="s">
        <v>75</v>
      </c>
      <c r="E168" s="65" t="s">
        <v>69</v>
      </c>
      <c r="F168" s="39" t="s">
        <v>96</v>
      </c>
    </row>
    <row r="169" spans="1:6" ht="23.25">
      <c r="A169" s="3">
        <v>23</v>
      </c>
      <c r="B169" s="6" t="s">
        <v>147</v>
      </c>
      <c r="C169" s="30">
        <v>200000</v>
      </c>
      <c r="D169" s="15" t="s">
        <v>75</v>
      </c>
      <c r="E169" s="15" t="s">
        <v>69</v>
      </c>
      <c r="F169" s="30">
        <v>132191.01</v>
      </c>
    </row>
    <row r="170" spans="1:6" ht="23.25">
      <c r="A170" s="3">
        <v>24</v>
      </c>
      <c r="B170" s="6" t="s">
        <v>148</v>
      </c>
      <c r="C170" s="30">
        <v>100000</v>
      </c>
      <c r="D170" s="65" t="s">
        <v>72</v>
      </c>
      <c r="E170" s="3" t="s">
        <v>69</v>
      </c>
      <c r="F170" s="30" t="s">
        <v>96</v>
      </c>
    </row>
    <row r="171" spans="1:6" ht="23.25">
      <c r="A171" s="3">
        <v>25</v>
      </c>
      <c r="B171" s="6" t="s">
        <v>149</v>
      </c>
      <c r="C171" s="30">
        <v>100000</v>
      </c>
      <c r="D171" s="65" t="s">
        <v>72</v>
      </c>
      <c r="E171" s="65" t="s">
        <v>69</v>
      </c>
      <c r="F171" s="30" t="s">
        <v>96</v>
      </c>
    </row>
    <row r="172" spans="1:6" ht="23.25">
      <c r="A172" s="3">
        <v>26</v>
      </c>
      <c r="B172" s="6" t="s">
        <v>150</v>
      </c>
      <c r="C172" s="30">
        <v>200000</v>
      </c>
      <c r="D172" s="15" t="s">
        <v>72</v>
      </c>
      <c r="E172" s="15" t="s">
        <v>69</v>
      </c>
      <c r="F172" s="30" t="s">
        <v>96</v>
      </c>
    </row>
    <row r="173" spans="1:6" ht="23.25">
      <c r="A173" s="3">
        <v>27</v>
      </c>
      <c r="B173" s="6" t="s">
        <v>151</v>
      </c>
      <c r="C173" s="30">
        <v>100000</v>
      </c>
      <c r="D173" s="65" t="s">
        <v>73</v>
      </c>
      <c r="E173" s="3" t="s">
        <v>69</v>
      </c>
      <c r="F173" s="30" t="s">
        <v>96</v>
      </c>
    </row>
    <row r="174" spans="1:6" ht="23.25">
      <c r="A174" s="3">
        <v>28</v>
      </c>
      <c r="B174" s="6" t="s">
        <v>152</v>
      </c>
      <c r="C174" s="30">
        <v>100000</v>
      </c>
      <c r="D174" s="15" t="s">
        <v>73</v>
      </c>
      <c r="E174" s="3" t="s">
        <v>69</v>
      </c>
      <c r="F174" s="30" t="s">
        <v>96</v>
      </c>
    </row>
    <row r="175" spans="1:6" ht="23.25">
      <c r="A175" s="3">
        <v>29</v>
      </c>
      <c r="B175" s="6" t="s">
        <v>153</v>
      </c>
      <c r="C175" s="30">
        <v>200000</v>
      </c>
      <c r="D175" s="3" t="s">
        <v>73</v>
      </c>
      <c r="E175" s="3" t="s">
        <v>69</v>
      </c>
      <c r="F175" s="30" t="s">
        <v>96</v>
      </c>
    </row>
    <row r="176" spans="1:6" ht="23.25">
      <c r="A176" s="3">
        <v>30</v>
      </c>
      <c r="B176" s="6" t="s">
        <v>154</v>
      </c>
      <c r="C176" s="137">
        <v>200000</v>
      </c>
      <c r="D176" s="3" t="s">
        <v>75</v>
      </c>
      <c r="E176" s="3" t="s">
        <v>69</v>
      </c>
      <c r="F176" s="30" t="s">
        <v>96</v>
      </c>
    </row>
    <row r="177" spans="1:6" ht="23.25">
      <c r="A177" s="59">
        <v>31</v>
      </c>
      <c r="B177" s="27" t="s">
        <v>324</v>
      </c>
      <c r="C177" s="172">
        <v>2000000</v>
      </c>
      <c r="D177" s="65" t="s">
        <v>155</v>
      </c>
      <c r="E177" s="59" t="s">
        <v>69</v>
      </c>
      <c r="F177" s="155" t="s">
        <v>96</v>
      </c>
    </row>
    <row r="178" spans="1:6" ht="23.25">
      <c r="A178" s="4">
        <v>32</v>
      </c>
      <c r="B178" s="24" t="s">
        <v>402</v>
      </c>
      <c r="C178" s="36">
        <v>100000</v>
      </c>
      <c r="D178" s="4" t="s">
        <v>116</v>
      </c>
      <c r="E178" s="59" t="s">
        <v>69</v>
      </c>
      <c r="F178" s="37">
        <v>99000</v>
      </c>
    </row>
    <row r="179" spans="1:6" ht="23.25">
      <c r="A179" s="26"/>
      <c r="B179" s="168" t="s">
        <v>403</v>
      </c>
      <c r="C179" s="151">
        <f>C121+C123+C125+C127+C129+C131+C133+C135+C137+C139+C144+C146+C148+C150+C152+C154+C156+C158+C160+C162+C167+C168+C169+C170+C171+C172+C173+C174+C175+C176+C177+C178</f>
        <v>6300000</v>
      </c>
      <c r="D179" s="51"/>
      <c r="E179" s="51"/>
      <c r="F179" s="173">
        <f>F121+F131+F146+F154+F169+F178</f>
        <v>956842.54</v>
      </c>
    </row>
    <row r="180" spans="1:6" ht="23.25">
      <c r="A180" s="146"/>
      <c r="B180" s="158"/>
      <c r="C180" s="64"/>
      <c r="D180" s="146"/>
      <c r="E180" s="146"/>
      <c r="F180" s="64"/>
    </row>
    <row r="181" spans="1:6" ht="23.25">
      <c r="A181" s="17"/>
      <c r="B181" s="5"/>
      <c r="C181" s="62"/>
      <c r="D181" s="17"/>
      <c r="E181" s="17"/>
      <c r="F181" s="62"/>
    </row>
    <row r="182" spans="1:6" ht="23.25">
      <c r="A182" s="17"/>
      <c r="B182" s="5"/>
      <c r="C182" s="62"/>
      <c r="D182" s="17"/>
      <c r="E182" s="17"/>
      <c r="F182" s="62"/>
    </row>
    <row r="183" spans="1:6" ht="23.25">
      <c r="A183" s="17"/>
      <c r="B183" s="5"/>
      <c r="C183" s="62"/>
      <c r="D183" s="17"/>
      <c r="E183" s="17"/>
      <c r="F183" s="62"/>
    </row>
    <row r="184" spans="1:6" ht="23.25">
      <c r="A184" s="17"/>
      <c r="B184" s="5"/>
      <c r="C184" s="62"/>
      <c r="D184" s="17"/>
      <c r="E184" s="17"/>
      <c r="F184" s="62"/>
    </row>
    <row r="185" spans="1:6" ht="23.25">
      <c r="A185" s="17"/>
      <c r="B185" s="5"/>
      <c r="C185" s="62"/>
      <c r="D185" s="17"/>
      <c r="E185" s="17"/>
      <c r="F185" s="62"/>
    </row>
    <row r="186" spans="1:6" ht="23.25">
      <c r="A186" s="17"/>
      <c r="B186" s="60"/>
      <c r="C186" s="61"/>
      <c r="D186" s="60"/>
      <c r="E186" s="60"/>
      <c r="F186" s="61"/>
    </row>
    <row r="187" spans="1:6" ht="26.25">
      <c r="A187" s="10"/>
      <c r="B187" s="10" t="s">
        <v>408</v>
      </c>
      <c r="C187" s="62"/>
      <c r="D187" s="17"/>
      <c r="E187" s="17"/>
      <c r="F187" s="144">
        <v>9</v>
      </c>
    </row>
    <row r="188" spans="1:6" ht="23.25">
      <c r="A188" s="51" t="s">
        <v>0</v>
      </c>
      <c r="B188" s="51" t="s">
        <v>1</v>
      </c>
      <c r="C188" s="51" t="s">
        <v>2</v>
      </c>
      <c r="D188" s="52" t="s">
        <v>13</v>
      </c>
      <c r="E188" s="52" t="s">
        <v>3</v>
      </c>
      <c r="F188" s="51" t="s">
        <v>2</v>
      </c>
    </row>
    <row r="189" spans="1:6" ht="23.25">
      <c r="A189" s="53"/>
      <c r="B189" s="53"/>
      <c r="C189" s="53"/>
      <c r="D189" s="54" t="s">
        <v>4</v>
      </c>
      <c r="E189" s="54" t="s">
        <v>4</v>
      </c>
      <c r="F189" s="53" t="s">
        <v>14</v>
      </c>
    </row>
    <row r="190" spans="1:6" ht="23.25">
      <c r="A190" s="26">
        <v>1</v>
      </c>
      <c r="B190" s="6" t="s">
        <v>156</v>
      </c>
      <c r="C190" s="30">
        <v>600000</v>
      </c>
      <c r="D190" s="3" t="s">
        <v>112</v>
      </c>
      <c r="E190" s="3" t="s">
        <v>69</v>
      </c>
      <c r="F190" s="30" t="s">
        <v>96</v>
      </c>
    </row>
    <row r="191" spans="1:6" ht="23.25">
      <c r="A191" s="25"/>
      <c r="B191" s="8"/>
      <c r="C191" s="38"/>
      <c r="D191" s="8"/>
      <c r="E191" s="8"/>
      <c r="F191" s="37"/>
    </row>
    <row r="192" spans="1:6" ht="23.25">
      <c r="A192" s="22">
        <v>2</v>
      </c>
      <c r="B192" s="6" t="s">
        <v>157</v>
      </c>
      <c r="C192" s="30">
        <v>600000</v>
      </c>
      <c r="D192" s="3" t="s">
        <v>114</v>
      </c>
      <c r="E192" s="3" t="s">
        <v>69</v>
      </c>
      <c r="F192" s="30" t="s">
        <v>96</v>
      </c>
    </row>
    <row r="193" spans="1:6" ht="23.25">
      <c r="A193" s="23"/>
      <c r="B193" s="8"/>
      <c r="C193" s="36"/>
      <c r="D193" s="4"/>
      <c r="E193" s="4"/>
      <c r="F193" s="37"/>
    </row>
    <row r="194" spans="1:6" ht="23.25">
      <c r="A194" s="26">
        <v>3</v>
      </c>
      <c r="B194" s="6" t="s">
        <v>158</v>
      </c>
      <c r="C194" s="30">
        <v>50000</v>
      </c>
      <c r="D194" s="3" t="s">
        <v>116</v>
      </c>
      <c r="E194" s="3" t="s">
        <v>69</v>
      </c>
      <c r="F194" s="30">
        <v>79000</v>
      </c>
    </row>
    <row r="195" spans="1:6" ht="23.25">
      <c r="A195" s="25"/>
      <c r="B195" s="8"/>
      <c r="C195" s="38"/>
      <c r="D195" s="8"/>
      <c r="E195" s="8"/>
      <c r="F195" s="37"/>
    </row>
    <row r="196" spans="1:6" ht="23.25">
      <c r="A196" s="22">
        <v>4</v>
      </c>
      <c r="B196" s="6" t="s">
        <v>159</v>
      </c>
      <c r="C196" s="30">
        <v>50000</v>
      </c>
      <c r="D196" s="3" t="s">
        <v>70</v>
      </c>
      <c r="E196" s="15" t="s">
        <v>69</v>
      </c>
      <c r="F196" s="39" t="s">
        <v>96</v>
      </c>
    </row>
    <row r="197" spans="1:6" ht="23.25">
      <c r="A197" s="8"/>
      <c r="B197" s="8"/>
      <c r="C197" s="38"/>
      <c r="D197" s="8"/>
      <c r="E197" s="8"/>
      <c r="F197" s="37"/>
    </row>
    <row r="198" spans="1:6" ht="23.25">
      <c r="A198" s="22">
        <v>5</v>
      </c>
      <c r="B198" s="7" t="s">
        <v>160</v>
      </c>
      <c r="C198" s="39">
        <v>50000</v>
      </c>
      <c r="D198" s="15" t="s">
        <v>71</v>
      </c>
      <c r="E198" s="15" t="s">
        <v>69</v>
      </c>
      <c r="F198" s="30" t="s">
        <v>96</v>
      </c>
    </row>
    <row r="199" spans="1:6" ht="23.25">
      <c r="A199" s="23"/>
      <c r="B199" s="8"/>
      <c r="C199" s="38"/>
      <c r="D199" s="8"/>
      <c r="E199" s="8"/>
      <c r="F199" s="37"/>
    </row>
    <row r="200" spans="1:6" ht="23.25">
      <c r="A200" s="22">
        <v>6</v>
      </c>
      <c r="B200" s="6" t="s">
        <v>161</v>
      </c>
      <c r="C200" s="30">
        <v>600000</v>
      </c>
      <c r="D200" s="3" t="s">
        <v>74</v>
      </c>
      <c r="E200" s="3" t="s">
        <v>69</v>
      </c>
      <c r="F200" s="30">
        <v>377000</v>
      </c>
    </row>
    <row r="201" spans="1:6" ht="23.25">
      <c r="A201" s="4"/>
      <c r="B201" s="7"/>
      <c r="C201" s="33"/>
      <c r="D201" s="7"/>
      <c r="E201" s="7"/>
      <c r="F201" s="39"/>
    </row>
    <row r="202" spans="1:6" ht="23.25">
      <c r="A202" s="22">
        <v>7</v>
      </c>
      <c r="B202" s="6" t="s">
        <v>162</v>
      </c>
      <c r="C202" s="30">
        <v>120000</v>
      </c>
      <c r="D202" s="3" t="s">
        <v>74</v>
      </c>
      <c r="E202" s="3" t="s">
        <v>69</v>
      </c>
      <c r="F202" s="30" t="s">
        <v>96</v>
      </c>
    </row>
    <row r="203" spans="1:6" ht="23.25">
      <c r="A203" s="23"/>
      <c r="B203" s="8"/>
      <c r="C203" s="36"/>
      <c r="D203" s="4"/>
      <c r="E203" s="4"/>
      <c r="F203" s="37"/>
    </row>
    <row r="204" spans="1:6" ht="23.25">
      <c r="A204" s="59"/>
      <c r="B204" s="29" t="s">
        <v>9</v>
      </c>
      <c r="C204" s="44">
        <f>SUM(C190:C203)</f>
        <v>2070000</v>
      </c>
      <c r="D204" s="65"/>
      <c r="E204" s="65"/>
      <c r="F204" s="44">
        <f>F194+F200</f>
        <v>456000</v>
      </c>
    </row>
    <row r="205" spans="1:6" ht="23.25">
      <c r="A205" s="17"/>
      <c r="B205" s="60"/>
      <c r="C205" s="61"/>
      <c r="D205" s="17"/>
      <c r="E205" s="17"/>
      <c r="F205" s="61"/>
    </row>
    <row r="206" spans="1:6" ht="23.25">
      <c r="A206" s="17"/>
      <c r="B206" s="60"/>
      <c r="C206" s="61"/>
      <c r="D206" s="17"/>
      <c r="E206" s="17"/>
      <c r="F206" s="61"/>
    </row>
    <row r="207" spans="1:6" ht="23.25">
      <c r="A207" s="17"/>
      <c r="B207" s="60"/>
      <c r="C207" s="61"/>
      <c r="D207" s="17"/>
      <c r="E207" s="17"/>
      <c r="F207" s="61"/>
    </row>
    <row r="208" spans="1:6" ht="23.25">
      <c r="A208" s="17"/>
      <c r="B208" s="60"/>
      <c r="C208" s="61"/>
      <c r="D208" s="17"/>
      <c r="E208" s="17"/>
      <c r="F208" s="61"/>
    </row>
    <row r="209" spans="1:6" ht="23.25">
      <c r="A209" s="17"/>
      <c r="B209" s="60"/>
      <c r="C209" s="61"/>
      <c r="D209" s="17"/>
      <c r="E209" s="17"/>
      <c r="F209" s="61"/>
    </row>
    <row r="210" spans="1:6" ht="26.25">
      <c r="A210" s="10"/>
      <c r="B210" s="10" t="s">
        <v>409</v>
      </c>
      <c r="C210" s="62"/>
      <c r="D210" s="17"/>
      <c r="E210" s="17"/>
      <c r="F210" s="144">
        <v>10</v>
      </c>
    </row>
    <row r="211" spans="1:6" ht="23.25">
      <c r="A211" s="51" t="s">
        <v>0</v>
      </c>
      <c r="B211" s="51" t="s">
        <v>1</v>
      </c>
      <c r="C211" s="51" t="s">
        <v>2</v>
      </c>
      <c r="D211" s="52" t="s">
        <v>13</v>
      </c>
      <c r="E211" s="52" t="s">
        <v>3</v>
      </c>
      <c r="F211" s="51" t="s">
        <v>2</v>
      </c>
    </row>
    <row r="212" spans="1:6" ht="23.25">
      <c r="A212" s="53"/>
      <c r="B212" s="53"/>
      <c r="C212" s="53"/>
      <c r="D212" s="54" t="s">
        <v>4</v>
      </c>
      <c r="E212" s="54" t="s">
        <v>4</v>
      </c>
      <c r="F212" s="53" t="s">
        <v>14</v>
      </c>
    </row>
    <row r="213" spans="1:6" ht="23.25">
      <c r="A213" s="3">
        <v>1</v>
      </c>
      <c r="B213" s="6" t="s">
        <v>163</v>
      </c>
      <c r="C213" s="30">
        <v>50000</v>
      </c>
      <c r="D213" s="3" t="s">
        <v>112</v>
      </c>
      <c r="E213" s="3" t="s">
        <v>69</v>
      </c>
      <c r="F213" s="30" t="s">
        <v>96</v>
      </c>
    </row>
    <row r="214" spans="1:6" ht="23.25">
      <c r="A214" s="15"/>
      <c r="B214" s="7"/>
      <c r="C214" s="39"/>
      <c r="D214" s="15"/>
      <c r="E214" s="15"/>
      <c r="F214" s="39"/>
    </row>
    <row r="215" spans="1:6" ht="23.25">
      <c r="A215" s="3">
        <v>2</v>
      </c>
      <c r="B215" s="6" t="s">
        <v>164</v>
      </c>
      <c r="C215" s="30">
        <v>80000</v>
      </c>
      <c r="D215" s="3" t="s">
        <v>114</v>
      </c>
      <c r="E215" s="3" t="s">
        <v>69</v>
      </c>
      <c r="F215" s="30" t="s">
        <v>96</v>
      </c>
    </row>
    <row r="216" spans="1:6" ht="23.25">
      <c r="A216" s="4"/>
      <c r="B216" s="8"/>
      <c r="C216" s="63"/>
      <c r="D216" s="4"/>
      <c r="E216" s="96"/>
      <c r="F216" s="37"/>
    </row>
    <row r="217" spans="1:6" ht="23.25">
      <c r="A217" s="3">
        <v>3</v>
      </c>
      <c r="B217" s="6" t="s">
        <v>165</v>
      </c>
      <c r="C217" s="64">
        <v>100000</v>
      </c>
      <c r="D217" s="3" t="s">
        <v>114</v>
      </c>
      <c r="E217" s="146" t="s">
        <v>69</v>
      </c>
      <c r="F217" s="30" t="s">
        <v>96</v>
      </c>
    </row>
    <row r="218" spans="1:6" ht="23.25">
      <c r="A218" s="4"/>
      <c r="B218" s="8"/>
      <c r="C218" s="63"/>
      <c r="D218" s="4"/>
      <c r="E218" s="96"/>
      <c r="F218" s="37"/>
    </row>
    <row r="219" spans="1:6" ht="23.25">
      <c r="A219" s="3">
        <v>4</v>
      </c>
      <c r="B219" s="6" t="s">
        <v>166</v>
      </c>
      <c r="C219" s="64">
        <v>100000</v>
      </c>
      <c r="D219" s="3" t="s">
        <v>116</v>
      </c>
      <c r="E219" s="146" t="s">
        <v>69</v>
      </c>
      <c r="F219" s="30" t="s">
        <v>96</v>
      </c>
    </row>
    <row r="220" spans="1:6" ht="23.25">
      <c r="A220" s="4"/>
      <c r="B220" s="8"/>
      <c r="C220" s="63"/>
      <c r="D220" s="4"/>
      <c r="E220" s="96"/>
      <c r="F220" s="37"/>
    </row>
    <row r="221" spans="1:6" ht="23.25">
      <c r="A221" s="3">
        <v>5</v>
      </c>
      <c r="B221" s="6" t="s">
        <v>167</v>
      </c>
      <c r="C221" s="64">
        <v>80000</v>
      </c>
      <c r="D221" s="3" t="s">
        <v>116</v>
      </c>
      <c r="E221" s="146" t="s">
        <v>69</v>
      </c>
      <c r="F221" s="30" t="s">
        <v>96</v>
      </c>
    </row>
    <row r="222" spans="1:6" ht="23.25">
      <c r="A222" s="4"/>
      <c r="B222" s="8"/>
      <c r="C222" s="63"/>
      <c r="D222" s="4"/>
      <c r="E222" s="96"/>
      <c r="F222" s="37"/>
    </row>
    <row r="223" spans="1:6" ht="23.25">
      <c r="A223" s="3">
        <v>6</v>
      </c>
      <c r="B223" s="6" t="s">
        <v>168</v>
      </c>
      <c r="C223" s="64">
        <v>100000</v>
      </c>
      <c r="D223" s="3" t="s">
        <v>75</v>
      </c>
      <c r="E223" s="146" t="s">
        <v>69</v>
      </c>
      <c r="F223" s="30" t="s">
        <v>96</v>
      </c>
    </row>
    <row r="224" spans="1:6" ht="23.25">
      <c r="A224" s="4"/>
      <c r="B224" s="8"/>
      <c r="C224" s="63"/>
      <c r="D224" s="4"/>
      <c r="E224" s="96"/>
      <c r="F224" s="37"/>
    </row>
    <row r="225" spans="1:6" ht="23.25">
      <c r="A225" s="65">
        <v>7</v>
      </c>
      <c r="B225" s="27" t="s">
        <v>169</v>
      </c>
      <c r="C225" s="170">
        <v>300000</v>
      </c>
      <c r="D225" s="65" t="s">
        <v>112</v>
      </c>
      <c r="E225" s="171" t="s">
        <v>69</v>
      </c>
      <c r="F225" s="155" t="s">
        <v>96</v>
      </c>
    </row>
    <row r="226" spans="1:6" ht="23.25">
      <c r="A226" s="65">
        <v>8</v>
      </c>
      <c r="B226" s="27" t="s">
        <v>397</v>
      </c>
      <c r="C226" s="170">
        <v>150000</v>
      </c>
      <c r="D226" s="65" t="s">
        <v>112</v>
      </c>
      <c r="E226" s="171" t="s">
        <v>69</v>
      </c>
      <c r="F226" s="155" t="s">
        <v>96</v>
      </c>
    </row>
    <row r="227" spans="1:6" ht="23.25">
      <c r="A227" s="65">
        <v>9</v>
      </c>
      <c r="B227" s="27" t="s">
        <v>398</v>
      </c>
      <c r="C227" s="170">
        <v>100000</v>
      </c>
      <c r="D227" s="65" t="s">
        <v>114</v>
      </c>
      <c r="E227" s="171" t="s">
        <v>83</v>
      </c>
      <c r="F227" s="155">
        <v>27000</v>
      </c>
    </row>
    <row r="228" spans="1:6" ht="23.25">
      <c r="A228" s="4">
        <v>10</v>
      </c>
      <c r="B228" s="27" t="s">
        <v>399</v>
      </c>
      <c r="C228" s="170">
        <v>100000</v>
      </c>
      <c r="D228" s="65" t="s">
        <v>116</v>
      </c>
      <c r="E228" s="171" t="s">
        <v>83</v>
      </c>
      <c r="F228" s="155">
        <v>40000</v>
      </c>
    </row>
    <row r="229" spans="1:6" ht="23.25">
      <c r="A229" s="65">
        <v>9</v>
      </c>
      <c r="B229" s="27" t="s">
        <v>400</v>
      </c>
      <c r="C229" s="170">
        <v>100000</v>
      </c>
      <c r="D229" s="65" t="s">
        <v>70</v>
      </c>
      <c r="E229" s="171" t="s">
        <v>83</v>
      </c>
      <c r="F229" s="155">
        <v>100000</v>
      </c>
    </row>
    <row r="230" spans="1:6" ht="23.25">
      <c r="A230" s="4">
        <v>10</v>
      </c>
      <c r="B230" s="27" t="s">
        <v>401</v>
      </c>
      <c r="C230" s="170">
        <v>100000</v>
      </c>
      <c r="D230" s="65" t="s">
        <v>75</v>
      </c>
      <c r="E230" s="171" t="s">
        <v>83</v>
      </c>
      <c r="F230" s="155">
        <v>142000</v>
      </c>
    </row>
    <row r="231" spans="1:6" ht="23.25">
      <c r="A231" s="59"/>
      <c r="B231" s="29" t="s">
        <v>9</v>
      </c>
      <c r="C231" s="44">
        <f>C213+C215+C217+C219+C221+C223+C225+C226+C227+C228+C229+C230</f>
        <v>1360000</v>
      </c>
      <c r="D231" s="65"/>
      <c r="E231" s="65"/>
      <c r="F231" s="44">
        <f>F227+F228+F229+F230</f>
        <v>309000</v>
      </c>
    </row>
    <row r="232" spans="1:6" ht="26.25">
      <c r="A232" s="17"/>
      <c r="B232" s="5"/>
      <c r="C232" s="5"/>
      <c r="D232" s="13"/>
      <c r="E232" s="57"/>
      <c r="F232" s="57"/>
    </row>
    <row r="233" spans="1:6" ht="23.25">
      <c r="A233" s="10"/>
      <c r="B233" s="10" t="s">
        <v>410</v>
      </c>
      <c r="C233" s="10"/>
      <c r="D233" s="10"/>
      <c r="E233" s="2"/>
      <c r="F233" s="153">
        <v>11</v>
      </c>
    </row>
    <row r="234" spans="1:6" ht="23.25">
      <c r="A234" s="51" t="s">
        <v>0</v>
      </c>
      <c r="B234" s="51" t="s">
        <v>1</v>
      </c>
      <c r="C234" s="51" t="s">
        <v>2</v>
      </c>
      <c r="D234" s="52" t="s">
        <v>13</v>
      </c>
      <c r="E234" s="52" t="s">
        <v>3</v>
      </c>
      <c r="F234" s="51" t="s">
        <v>2</v>
      </c>
    </row>
    <row r="235" spans="1:6" ht="23.25">
      <c r="A235" s="53"/>
      <c r="B235" s="53"/>
      <c r="C235" s="53"/>
      <c r="D235" s="54" t="s">
        <v>4</v>
      </c>
      <c r="E235" s="54" t="s">
        <v>4</v>
      </c>
      <c r="F235" s="53" t="s">
        <v>14</v>
      </c>
    </row>
    <row r="236" spans="1:6" ht="23.25">
      <c r="A236" s="3">
        <v>1</v>
      </c>
      <c r="B236" s="6" t="s">
        <v>171</v>
      </c>
      <c r="C236" s="30">
        <v>100000</v>
      </c>
      <c r="D236" s="3" t="s">
        <v>170</v>
      </c>
      <c r="E236" s="3" t="s">
        <v>69</v>
      </c>
      <c r="F236" s="30" t="s">
        <v>96</v>
      </c>
    </row>
    <row r="237" spans="1:6" ht="23.25">
      <c r="A237" s="8"/>
      <c r="B237" s="8"/>
      <c r="C237" s="38"/>
      <c r="D237" s="8"/>
      <c r="E237" s="8"/>
      <c r="F237" s="38"/>
    </row>
    <row r="238" spans="1:6" ht="23.25">
      <c r="A238" s="3">
        <v>2</v>
      </c>
      <c r="B238" s="138" t="s">
        <v>172</v>
      </c>
      <c r="C238" s="30">
        <v>100000</v>
      </c>
      <c r="D238" s="3" t="s">
        <v>170</v>
      </c>
      <c r="E238" s="3" t="s">
        <v>69</v>
      </c>
      <c r="F238" s="30" t="s">
        <v>96</v>
      </c>
    </row>
    <row r="239" spans="1:6" ht="23.25">
      <c r="A239" s="4"/>
      <c r="B239" s="24"/>
      <c r="C239" s="36"/>
      <c r="D239" s="4"/>
      <c r="E239" s="4"/>
      <c r="F239" s="36"/>
    </row>
    <row r="240" spans="1:6" ht="23.25">
      <c r="A240" s="23"/>
      <c r="B240" s="31" t="s">
        <v>9</v>
      </c>
      <c r="C240" s="32">
        <f>SUM(C236:C238)</f>
        <v>200000</v>
      </c>
      <c r="D240" s="12"/>
      <c r="E240" s="8"/>
      <c r="F240" s="32">
        <v>0</v>
      </c>
    </row>
    <row r="241" spans="1:6" ht="20.25">
      <c r="A241" s="1"/>
      <c r="B241" s="1"/>
      <c r="C241" s="1"/>
      <c r="D241" s="1"/>
      <c r="E241" s="1"/>
      <c r="F241" s="1"/>
    </row>
    <row r="242" spans="1:6" ht="20.25">
      <c r="A242" s="1"/>
      <c r="B242" s="1"/>
      <c r="C242" s="1"/>
      <c r="D242" s="1"/>
      <c r="E242" s="1"/>
      <c r="F242" s="1"/>
    </row>
    <row r="243" spans="1:6" ht="20.25">
      <c r="A243" s="1"/>
      <c r="B243" s="1"/>
      <c r="C243" s="1"/>
      <c r="D243" s="1"/>
      <c r="E243" s="1"/>
      <c r="F243" s="1"/>
    </row>
    <row r="244" spans="1:6" ht="20.25">
      <c r="A244" s="1"/>
      <c r="B244" s="1"/>
      <c r="C244" s="1"/>
      <c r="D244" s="1"/>
      <c r="E244" s="1"/>
      <c r="F244" s="1"/>
    </row>
    <row r="245" spans="1:6" ht="26.25">
      <c r="A245" s="17"/>
      <c r="B245" s="5"/>
      <c r="C245" s="5"/>
      <c r="D245" s="13"/>
      <c r="E245" s="57"/>
      <c r="F245" s="57"/>
    </row>
    <row r="246" spans="1:6" ht="26.25">
      <c r="A246" s="17"/>
      <c r="B246" s="5"/>
      <c r="C246" s="5"/>
      <c r="D246" s="13"/>
      <c r="E246" s="57"/>
      <c r="F246" s="57"/>
    </row>
    <row r="247" spans="1:6" ht="26.25">
      <c r="A247" s="17"/>
      <c r="B247" s="5"/>
      <c r="C247" s="5"/>
      <c r="D247" s="13"/>
      <c r="E247" s="57"/>
      <c r="F247" s="57"/>
    </row>
    <row r="248" spans="1:6" ht="26.25">
      <c r="A248" s="17"/>
      <c r="B248" s="5"/>
      <c r="C248" s="5"/>
      <c r="D248" s="13"/>
      <c r="E248" s="57"/>
      <c r="F248" s="57"/>
    </row>
    <row r="249" spans="1:6" ht="26.25">
      <c r="A249" s="67"/>
      <c r="B249" s="67"/>
      <c r="C249" s="67"/>
      <c r="D249" s="67"/>
      <c r="E249" s="5"/>
      <c r="F249" s="57"/>
    </row>
    <row r="250" spans="1:6" ht="23.25">
      <c r="A250" s="67"/>
      <c r="B250" s="67"/>
      <c r="C250" s="67"/>
      <c r="D250" s="67"/>
      <c r="E250" s="5"/>
      <c r="F250" s="5"/>
    </row>
    <row r="251" spans="1:6" ht="23.25">
      <c r="A251" s="5"/>
      <c r="B251" s="5"/>
      <c r="C251" s="5"/>
      <c r="D251" s="5"/>
      <c r="E251" s="5"/>
      <c r="F251" s="5"/>
    </row>
    <row r="252" spans="1:6" ht="23.25">
      <c r="A252" s="60"/>
      <c r="B252" s="60"/>
      <c r="C252" s="60"/>
      <c r="D252" s="60"/>
      <c r="E252" s="60"/>
      <c r="F252" s="60"/>
    </row>
    <row r="253" spans="1:6" ht="23.25">
      <c r="A253" s="60"/>
      <c r="B253" s="60"/>
      <c r="C253" s="60"/>
      <c r="D253" s="60"/>
      <c r="E253" s="60"/>
      <c r="F253" s="60"/>
    </row>
    <row r="254" spans="1:6" ht="23.25">
      <c r="A254" s="17"/>
      <c r="B254" s="5"/>
      <c r="C254" s="62"/>
      <c r="D254" s="17"/>
      <c r="E254" s="17"/>
      <c r="F254" s="62"/>
    </row>
    <row r="255" spans="1:6" ht="23.25">
      <c r="A255" s="5"/>
      <c r="B255" s="5"/>
      <c r="C255" s="66"/>
      <c r="D255" s="13"/>
      <c r="E255" s="5"/>
      <c r="F255" s="66"/>
    </row>
    <row r="256" spans="1:6" ht="23.25">
      <c r="A256" s="5"/>
      <c r="B256" s="5"/>
      <c r="C256" s="66"/>
      <c r="D256" s="13"/>
      <c r="E256" s="5"/>
      <c r="F256" s="66"/>
    </row>
    <row r="257" spans="1:6" ht="23.25">
      <c r="A257" s="5"/>
      <c r="B257" s="5"/>
      <c r="C257" s="66"/>
      <c r="D257" s="13"/>
      <c r="E257" s="5"/>
      <c r="F257" s="66"/>
    </row>
    <row r="258" spans="1:6" ht="23.25">
      <c r="A258" s="17"/>
      <c r="B258" s="5"/>
      <c r="C258" s="62"/>
      <c r="D258" s="17"/>
      <c r="E258" s="17"/>
      <c r="F258" s="62"/>
    </row>
    <row r="259" spans="1:6" ht="23.25">
      <c r="A259" s="5"/>
      <c r="B259" s="5"/>
      <c r="C259" s="66"/>
      <c r="D259" s="5"/>
      <c r="E259" s="5"/>
      <c r="F259" s="66"/>
    </row>
    <row r="260" spans="1:6" ht="23.25">
      <c r="A260" s="5"/>
      <c r="B260" s="5"/>
      <c r="C260" s="66"/>
      <c r="D260" s="5"/>
      <c r="E260" s="5"/>
      <c r="F260" s="66"/>
    </row>
    <row r="261" spans="1:6" ht="23.25">
      <c r="A261" s="17"/>
      <c r="B261" s="60"/>
      <c r="C261" s="61"/>
      <c r="D261" s="13"/>
      <c r="E261" s="5"/>
      <c r="F261" s="61"/>
    </row>
    <row r="262" spans="1:6" ht="20.25">
      <c r="A262" s="68"/>
      <c r="B262" s="68"/>
      <c r="C262" s="68"/>
      <c r="D262" s="68"/>
      <c r="E262" s="68"/>
      <c r="F262" s="68"/>
    </row>
    <row r="263" spans="1:6" ht="20.25">
      <c r="A263" s="68"/>
      <c r="B263" s="68"/>
      <c r="C263" s="68"/>
      <c r="D263" s="68"/>
      <c r="E263" s="68"/>
      <c r="F263" s="68"/>
    </row>
    <row r="264" spans="1:6" ht="20.25">
      <c r="A264" s="68"/>
      <c r="B264" s="68"/>
      <c r="C264" s="68"/>
      <c r="D264" s="68"/>
      <c r="E264" s="68"/>
      <c r="F264" s="68"/>
    </row>
    <row r="265" spans="1:6" ht="20.25">
      <c r="A265" s="68"/>
      <c r="B265" s="68"/>
      <c r="C265" s="68"/>
      <c r="D265" s="68"/>
      <c r="E265" s="68"/>
      <c r="F265" s="68"/>
    </row>
    <row r="266" spans="1:6" ht="20.25">
      <c r="A266" s="68"/>
      <c r="B266" s="68"/>
      <c r="C266" s="68"/>
      <c r="D266" s="68"/>
      <c r="E266" s="68"/>
      <c r="F266" s="68"/>
    </row>
    <row r="267" spans="1:6" ht="20.25">
      <c r="A267" s="68"/>
      <c r="B267" s="68"/>
      <c r="C267" s="68"/>
      <c r="D267" s="68"/>
      <c r="E267" s="68"/>
      <c r="F267" s="68"/>
    </row>
    <row r="268" spans="1:6" ht="20.25">
      <c r="A268" s="68"/>
      <c r="B268" s="68"/>
      <c r="C268" s="68"/>
      <c r="D268" s="68"/>
      <c r="E268" s="68"/>
      <c r="F268" s="68"/>
    </row>
    <row r="269" spans="1:6" ht="20.25">
      <c r="A269" s="68"/>
      <c r="B269" s="68"/>
      <c r="C269" s="68"/>
      <c r="D269" s="68"/>
      <c r="E269" s="68"/>
      <c r="F269" s="68"/>
    </row>
    <row r="270" spans="1:6" ht="20.25">
      <c r="A270" s="68"/>
      <c r="B270" s="68"/>
      <c r="C270" s="68"/>
      <c r="D270" s="68"/>
      <c r="E270" s="68"/>
      <c r="F270" s="68"/>
    </row>
    <row r="271" spans="1:6" ht="20.25">
      <c r="A271" s="68"/>
      <c r="B271" s="68"/>
      <c r="C271" s="68"/>
      <c r="D271" s="68"/>
      <c r="E271" s="68"/>
      <c r="F271" s="68"/>
    </row>
    <row r="272" spans="1:6" ht="20.25">
      <c r="A272" s="68"/>
      <c r="B272" s="68"/>
      <c r="C272" s="68"/>
      <c r="D272" s="68"/>
      <c r="E272" s="68"/>
      <c r="F272" s="68"/>
    </row>
    <row r="273" spans="1:6" ht="20.25">
      <c r="A273" s="68"/>
      <c r="B273" s="68"/>
      <c r="C273" s="68"/>
      <c r="D273" s="68"/>
      <c r="E273" s="68"/>
      <c r="F273" s="68"/>
    </row>
    <row r="274" spans="1:6" ht="20.25">
      <c r="A274" s="1"/>
      <c r="B274" s="1"/>
      <c r="C274" s="1"/>
      <c r="D274" s="1"/>
      <c r="E274" s="1"/>
      <c r="F274" s="1"/>
    </row>
    <row r="275" spans="1:6" ht="20.25">
      <c r="A275" s="1"/>
      <c r="B275" s="1"/>
      <c r="C275" s="1"/>
      <c r="D275" s="1"/>
      <c r="E275" s="1"/>
      <c r="F275" s="1"/>
    </row>
    <row r="276" spans="1:6" ht="20.25">
      <c r="A276" s="1"/>
      <c r="B276" s="1"/>
      <c r="C276" s="1"/>
      <c r="D276" s="1"/>
      <c r="E276" s="1"/>
      <c r="F276" s="1"/>
    </row>
    <row r="277" spans="1:6" ht="20.25">
      <c r="A277" s="1"/>
      <c r="B277" s="1"/>
      <c r="C277" s="1"/>
      <c r="D277" s="1"/>
      <c r="E277" s="1"/>
      <c r="F277" s="1"/>
    </row>
    <row r="278" spans="1:6" ht="20.25">
      <c r="A278" s="1"/>
      <c r="B278" s="1"/>
      <c r="C278" s="1"/>
      <c r="D278" s="1"/>
      <c r="E278" s="1"/>
      <c r="F278" s="1"/>
    </row>
    <row r="279" spans="1:6" ht="20.25">
      <c r="A279" s="1"/>
      <c r="B279" s="1"/>
      <c r="C279" s="1"/>
      <c r="D279" s="1"/>
      <c r="E279" s="1"/>
      <c r="F279" s="1"/>
    </row>
    <row r="280" spans="1:6" ht="20.25">
      <c r="A280" s="1"/>
      <c r="B280" s="1"/>
      <c r="C280" s="1"/>
      <c r="D280" s="1"/>
      <c r="E280" s="1"/>
      <c r="F280" s="1"/>
    </row>
    <row r="281" spans="1:6" ht="20.25">
      <c r="A281" s="1"/>
      <c r="B281" s="1"/>
      <c r="C281" s="1"/>
      <c r="D281" s="1"/>
      <c r="E281" s="1"/>
      <c r="F281" s="1"/>
    </row>
    <row r="282" spans="1:6" ht="20.25">
      <c r="A282" s="1"/>
      <c r="B282" s="1"/>
      <c r="C282" s="1"/>
      <c r="D282" s="1"/>
      <c r="E282" s="1"/>
      <c r="F282" s="1"/>
    </row>
    <row r="283" spans="1:6" ht="20.25">
      <c r="A283" s="1"/>
      <c r="B283" s="1"/>
      <c r="C283" s="1"/>
      <c r="D283" s="1"/>
      <c r="E283" s="1"/>
      <c r="F283" s="1"/>
    </row>
    <row r="284" spans="1:6" ht="20.25">
      <c r="A284" s="1"/>
      <c r="B284" s="1"/>
      <c r="C284" s="1"/>
      <c r="D284" s="1"/>
      <c r="E284" s="1"/>
      <c r="F284" s="1"/>
    </row>
    <row r="285" spans="1:6" ht="20.25">
      <c r="A285" s="1"/>
      <c r="B285" s="1"/>
      <c r="C285" s="1"/>
      <c r="D285" s="1"/>
      <c r="E285" s="1"/>
      <c r="F285" s="1"/>
    </row>
    <row r="286" spans="1:6" ht="20.25">
      <c r="A286" s="1"/>
      <c r="B286" s="1"/>
      <c r="C286" s="1"/>
      <c r="D286" s="1"/>
      <c r="E286" s="1"/>
      <c r="F286" s="1"/>
    </row>
    <row r="287" spans="1:6" ht="20.25">
      <c r="A287" s="1"/>
      <c r="B287" s="1"/>
      <c r="C287" s="1"/>
      <c r="D287" s="1"/>
      <c r="E287" s="1"/>
      <c r="F287" s="1"/>
    </row>
    <row r="288" spans="1:6" ht="20.25">
      <c r="A288" s="1"/>
      <c r="B288" s="1"/>
      <c r="C288" s="1"/>
      <c r="D288" s="1"/>
      <c r="E288" s="1"/>
      <c r="F288" s="1"/>
    </row>
    <row r="289" spans="1:6" ht="20.25">
      <c r="A289" s="1"/>
      <c r="B289" s="1"/>
      <c r="C289" s="1"/>
      <c r="D289" s="1"/>
      <c r="E289" s="1"/>
      <c r="F289" s="1"/>
    </row>
    <row r="290" spans="1:6" ht="20.25">
      <c r="A290" s="1"/>
      <c r="B290" s="1"/>
      <c r="C290" s="1"/>
      <c r="D290" s="1"/>
      <c r="E290" s="1"/>
      <c r="F290" s="1"/>
    </row>
    <row r="291" spans="1:6" ht="20.25">
      <c r="A291" s="1"/>
      <c r="B291" s="1"/>
      <c r="C291" s="1"/>
      <c r="D291" s="1"/>
      <c r="E291" s="1"/>
      <c r="F291" s="1"/>
    </row>
    <row r="292" spans="1:6" ht="20.25">
      <c r="A292" s="1"/>
      <c r="B292" s="1"/>
      <c r="C292" s="1"/>
      <c r="D292" s="1"/>
      <c r="E292" s="1"/>
      <c r="F292" s="1"/>
    </row>
    <row r="293" spans="1:6" ht="20.25">
      <c r="A293" s="1"/>
      <c r="B293" s="1"/>
      <c r="C293" s="1"/>
      <c r="D293" s="1"/>
      <c r="E293" s="1"/>
      <c r="F293" s="1"/>
    </row>
    <row r="294" spans="1:6" ht="20.25">
      <c r="A294" s="1"/>
      <c r="B294" s="1"/>
      <c r="C294" s="1"/>
      <c r="D294" s="1"/>
      <c r="E294" s="1"/>
      <c r="F294" s="1"/>
    </row>
    <row r="295" spans="1:6" ht="20.25">
      <c r="A295" s="1"/>
      <c r="B295" s="1"/>
      <c r="C295" s="1"/>
      <c r="D295" s="1"/>
      <c r="E295" s="1"/>
      <c r="F295" s="1"/>
    </row>
    <row r="296" spans="1:6" ht="20.25">
      <c r="A296" s="1"/>
      <c r="B296" s="1"/>
      <c r="C296" s="1"/>
      <c r="D296" s="1"/>
      <c r="E296" s="1"/>
      <c r="F296" s="1"/>
    </row>
    <row r="297" spans="1:6" ht="20.25">
      <c r="A297" s="1"/>
      <c r="B297" s="1"/>
      <c r="C297" s="1"/>
      <c r="D297" s="1"/>
      <c r="E297" s="1"/>
      <c r="F297" s="1"/>
    </row>
    <row r="298" spans="1:6" ht="20.25">
      <c r="A298" s="1"/>
      <c r="B298" s="1"/>
      <c r="C298" s="1"/>
      <c r="D298" s="1"/>
      <c r="E298" s="1"/>
      <c r="F298" s="1"/>
    </row>
    <row r="299" spans="1:6" ht="20.25">
      <c r="A299" s="1"/>
      <c r="B299" s="1"/>
      <c r="C299" s="1"/>
      <c r="D299" s="1"/>
      <c r="E299" s="1"/>
      <c r="F299" s="1"/>
    </row>
    <row r="300" spans="1:6" ht="20.25">
      <c r="A300" s="1"/>
      <c r="B300" s="1"/>
      <c r="C300" s="1"/>
      <c r="D300" s="1"/>
      <c r="E300" s="1"/>
      <c r="F300" s="1"/>
    </row>
    <row r="301" spans="1:6" ht="20.25">
      <c r="A301" s="1"/>
      <c r="B301" s="1"/>
      <c r="C301" s="1"/>
      <c r="D301" s="1"/>
      <c r="E301" s="1"/>
      <c r="F301" s="1"/>
    </row>
    <row r="302" spans="1:6" ht="20.25">
      <c r="A302" s="1"/>
      <c r="B302" s="1"/>
      <c r="C302" s="1"/>
      <c r="D302" s="1"/>
      <c r="E302" s="1"/>
      <c r="F302" s="1"/>
    </row>
    <row r="303" spans="1:6" ht="20.25">
      <c r="A303" s="1"/>
      <c r="B303" s="1"/>
      <c r="C303" s="1"/>
      <c r="D303" s="1"/>
      <c r="E303" s="1"/>
      <c r="F303" s="1"/>
    </row>
    <row r="304" spans="1:6" ht="20.25">
      <c r="A304" s="1"/>
      <c r="B304" s="1"/>
      <c r="C304" s="1"/>
      <c r="D304" s="1"/>
      <c r="E304" s="1"/>
      <c r="F304" s="1"/>
    </row>
    <row r="305" spans="1:6" ht="20.25">
      <c r="A305" s="1"/>
      <c r="B305" s="1"/>
      <c r="C305" s="1"/>
      <c r="D305" s="1"/>
      <c r="E305" s="1"/>
      <c r="F305" s="1"/>
    </row>
    <row r="306" spans="1:6" ht="20.25">
      <c r="A306" s="1"/>
      <c r="B306" s="1"/>
      <c r="C306" s="1"/>
      <c r="D306" s="1"/>
      <c r="E306" s="1"/>
      <c r="F306" s="1"/>
    </row>
    <row r="307" spans="1:6" ht="20.25">
      <c r="A307" s="1"/>
      <c r="B307" s="1"/>
      <c r="C307" s="1"/>
      <c r="D307" s="1"/>
      <c r="E307" s="1"/>
      <c r="F307" s="1"/>
    </row>
    <row r="308" spans="1:6" ht="20.25">
      <c r="A308" s="1"/>
      <c r="B308" s="1"/>
      <c r="C308" s="1"/>
      <c r="D308" s="1"/>
      <c r="E308" s="1"/>
      <c r="F308" s="1"/>
    </row>
    <row r="309" spans="1:6" ht="20.25">
      <c r="A309" s="1"/>
      <c r="B309" s="1"/>
      <c r="C309" s="1"/>
      <c r="D309" s="1"/>
      <c r="E309" s="1"/>
      <c r="F309" s="1"/>
    </row>
    <row r="310" spans="1:6" ht="20.25">
      <c r="A310" s="1"/>
      <c r="B310" s="1"/>
      <c r="C310" s="1"/>
      <c r="D310" s="1"/>
      <c r="E310" s="1"/>
      <c r="F310" s="1"/>
    </row>
    <row r="311" spans="1:6" ht="20.25">
      <c r="A311" s="1"/>
      <c r="B311" s="1"/>
      <c r="C311" s="1"/>
      <c r="D311" s="1"/>
      <c r="E311" s="1"/>
      <c r="F311" s="1"/>
    </row>
    <row r="312" spans="1:6" ht="20.25">
      <c r="A312" s="1"/>
      <c r="B312" s="1"/>
      <c r="C312" s="1"/>
      <c r="D312" s="1"/>
      <c r="E312" s="1"/>
      <c r="F312" s="1"/>
    </row>
    <row r="313" spans="1:6" ht="20.25">
      <c r="A313" s="1"/>
      <c r="B313" s="1"/>
      <c r="C313" s="1"/>
      <c r="D313" s="1"/>
      <c r="E313" s="1"/>
      <c r="F313" s="1"/>
    </row>
    <row r="314" spans="1:6" ht="20.25">
      <c r="A314" s="1"/>
      <c r="B314" s="1"/>
      <c r="C314" s="1"/>
      <c r="D314" s="1"/>
      <c r="E314" s="1"/>
      <c r="F314" s="1"/>
    </row>
    <row r="315" spans="1:6" ht="20.25">
      <c r="A315" s="1"/>
      <c r="B315" s="1"/>
      <c r="C315" s="1"/>
      <c r="D315" s="1"/>
      <c r="E315" s="1"/>
      <c r="F315" s="1"/>
    </row>
    <row r="316" spans="1:6" ht="20.25">
      <c r="A316" s="1"/>
      <c r="B316" s="1"/>
      <c r="C316" s="1"/>
      <c r="D316" s="1"/>
      <c r="E316" s="1"/>
      <c r="F316" s="1"/>
    </row>
    <row r="317" spans="1:6" ht="20.25">
      <c r="A317" s="1"/>
      <c r="B317" s="1"/>
      <c r="C317" s="1"/>
      <c r="D317" s="1"/>
      <c r="E317" s="1"/>
      <c r="F317" s="1"/>
    </row>
    <row r="318" spans="1:6" ht="20.25">
      <c r="A318" s="1"/>
      <c r="B318" s="1"/>
      <c r="C318" s="1"/>
      <c r="D318" s="1"/>
      <c r="E318" s="1"/>
      <c r="F318" s="1"/>
    </row>
    <row r="319" spans="1:6" ht="20.25">
      <c r="A319" s="1"/>
      <c r="B319" s="1"/>
      <c r="C319" s="1"/>
      <c r="D319" s="1"/>
      <c r="E319" s="1"/>
      <c r="F319" s="1"/>
    </row>
    <row r="320" spans="1:6" ht="20.25">
      <c r="A320" s="1"/>
      <c r="B320" s="1"/>
      <c r="C320" s="1"/>
      <c r="D320" s="1"/>
      <c r="E320" s="1"/>
      <c r="F320" s="1"/>
    </row>
    <row r="321" spans="1:6" ht="20.25">
      <c r="A321" s="1"/>
      <c r="B321" s="1"/>
      <c r="C321" s="1"/>
      <c r="D321" s="1"/>
      <c r="E321" s="1"/>
      <c r="F321" s="1"/>
    </row>
    <row r="322" spans="1:6" ht="20.25">
      <c r="A322" s="1"/>
      <c r="B322" s="1"/>
      <c r="C322" s="1"/>
      <c r="D322" s="1"/>
      <c r="E322" s="1"/>
      <c r="F322" s="1"/>
    </row>
    <row r="323" spans="1:6" ht="20.25">
      <c r="A323" s="1"/>
      <c r="B323" s="1"/>
      <c r="C323" s="1"/>
      <c r="D323" s="1"/>
      <c r="E323" s="1"/>
      <c r="F323" s="1"/>
    </row>
    <row r="324" spans="1:6" ht="20.25">
      <c r="A324" s="1"/>
      <c r="B324" s="1"/>
      <c r="C324" s="1"/>
      <c r="D324" s="1"/>
      <c r="E324" s="1"/>
      <c r="F324" s="1"/>
    </row>
    <row r="325" spans="1:6" ht="20.25">
      <c r="A325" s="1"/>
      <c r="B325" s="1"/>
      <c r="C325" s="1"/>
      <c r="D325" s="1"/>
      <c r="E325" s="1"/>
      <c r="F325" s="1"/>
    </row>
    <row r="326" spans="1:6" ht="20.25">
      <c r="A326" s="1"/>
      <c r="B326" s="1"/>
      <c r="C326" s="1"/>
      <c r="D326" s="1"/>
      <c r="E326" s="1"/>
      <c r="F326" s="1"/>
    </row>
    <row r="327" spans="1:6" ht="20.25">
      <c r="A327" s="1"/>
      <c r="B327" s="1"/>
      <c r="C327" s="1"/>
      <c r="D327" s="1"/>
      <c r="E327" s="1"/>
      <c r="F327" s="1"/>
    </row>
    <row r="328" spans="1:6" ht="20.25">
      <c r="A328" s="1"/>
      <c r="B328" s="1"/>
      <c r="C328" s="1"/>
      <c r="D328" s="1"/>
      <c r="E328" s="1"/>
      <c r="F328" s="1"/>
    </row>
    <row r="329" spans="1:6" ht="20.25">
      <c r="A329" s="1"/>
      <c r="B329" s="1"/>
      <c r="C329" s="1"/>
      <c r="D329" s="1"/>
      <c r="E329" s="1"/>
      <c r="F329" s="1"/>
    </row>
    <row r="330" spans="1:6" ht="20.25">
      <c r="A330" s="1"/>
      <c r="B330" s="1"/>
      <c r="C330" s="1"/>
      <c r="D330" s="1"/>
      <c r="E330" s="1"/>
      <c r="F330" s="1"/>
    </row>
    <row r="331" spans="1:6" ht="20.25">
      <c r="A331" s="1"/>
      <c r="B331" s="1"/>
      <c r="C331" s="1"/>
      <c r="D331" s="1"/>
      <c r="E331" s="1"/>
      <c r="F331" s="1"/>
    </row>
    <row r="332" spans="1:6" ht="20.25">
      <c r="A332" s="1"/>
      <c r="B332" s="1"/>
      <c r="C332" s="1"/>
      <c r="D332" s="1"/>
      <c r="E332" s="1"/>
      <c r="F332" s="1"/>
    </row>
    <row r="333" spans="1:6" ht="20.25">
      <c r="A333" s="1"/>
      <c r="B333" s="1"/>
      <c r="C333" s="1"/>
      <c r="D333" s="1"/>
      <c r="E333" s="1"/>
      <c r="F333" s="1"/>
    </row>
    <row r="334" spans="1:6" ht="20.25">
      <c r="A334" s="1"/>
      <c r="B334" s="1"/>
      <c r="C334" s="1"/>
      <c r="D334" s="1"/>
      <c r="E334" s="1"/>
      <c r="F334" s="1"/>
    </row>
    <row r="335" spans="1:6" ht="20.25">
      <c r="A335" s="1"/>
      <c r="B335" s="1"/>
      <c r="C335" s="1"/>
      <c r="D335" s="1"/>
      <c r="E335" s="1"/>
      <c r="F335" s="1"/>
    </row>
    <row r="336" spans="1:6" ht="20.25">
      <c r="A336" s="1"/>
      <c r="B336" s="1"/>
      <c r="C336" s="1"/>
      <c r="D336" s="1"/>
      <c r="E336" s="1"/>
      <c r="F336" s="1"/>
    </row>
    <row r="337" spans="1:6" ht="20.25">
      <c r="A337" s="1"/>
      <c r="B337" s="1"/>
      <c r="C337" s="1"/>
      <c r="D337" s="1"/>
      <c r="E337" s="1"/>
      <c r="F337" s="1"/>
    </row>
    <row r="338" spans="1:6" ht="20.25">
      <c r="A338" s="1"/>
      <c r="B338" s="1"/>
      <c r="C338" s="1"/>
      <c r="D338" s="1"/>
      <c r="E338" s="1"/>
      <c r="F338" s="1"/>
    </row>
    <row r="339" spans="1:6" ht="20.25">
      <c r="A339" s="1"/>
      <c r="B339" s="1"/>
      <c r="C339" s="1"/>
      <c r="D339" s="1"/>
      <c r="E339" s="1"/>
      <c r="F339" s="1"/>
    </row>
    <row r="340" spans="1:6" ht="20.25">
      <c r="A340" s="1"/>
      <c r="B340" s="1"/>
      <c r="C340" s="1"/>
      <c r="D340" s="1"/>
      <c r="E340" s="1"/>
      <c r="F340" s="1"/>
    </row>
    <row r="341" spans="1:6" ht="20.25">
      <c r="A341" s="1"/>
      <c r="B341" s="1"/>
      <c r="C341" s="1"/>
      <c r="D341" s="1"/>
      <c r="E341" s="1"/>
      <c r="F341" s="1"/>
    </row>
    <row r="342" spans="1:6" ht="20.25">
      <c r="A342" s="1"/>
      <c r="B342" s="1"/>
      <c r="C342" s="1"/>
      <c r="D342" s="1"/>
      <c r="E342" s="1"/>
      <c r="F342" s="1"/>
    </row>
    <row r="343" spans="1:6" ht="20.25">
      <c r="A343" s="1"/>
      <c r="B343" s="1"/>
      <c r="C343" s="1"/>
      <c r="D343" s="1"/>
      <c r="E343" s="1"/>
      <c r="F343" s="1"/>
    </row>
    <row r="344" spans="1:6" ht="20.25">
      <c r="A344" s="1"/>
      <c r="B344" s="1"/>
      <c r="C344" s="1"/>
      <c r="D344" s="1"/>
      <c r="E344" s="1"/>
      <c r="F344" s="1"/>
    </row>
    <row r="345" spans="1:6" ht="20.25">
      <c r="A345" s="1"/>
      <c r="B345" s="1"/>
      <c r="C345" s="1"/>
      <c r="D345" s="1"/>
      <c r="E345" s="1"/>
      <c r="F345" s="1"/>
    </row>
    <row r="346" spans="1:6" ht="20.25">
      <c r="A346" s="1"/>
      <c r="B346" s="1"/>
      <c r="C346" s="1"/>
      <c r="D346" s="1"/>
      <c r="E346" s="1"/>
      <c r="F346" s="1"/>
    </row>
    <row r="347" spans="1:6" ht="20.25">
      <c r="A347" s="1"/>
      <c r="B347" s="1"/>
      <c r="C347" s="1"/>
      <c r="D347" s="1"/>
      <c r="E347" s="1"/>
      <c r="F347" s="1"/>
    </row>
    <row r="348" spans="1:6" ht="20.25">
      <c r="A348" s="1"/>
      <c r="B348" s="1"/>
      <c r="C348" s="1"/>
      <c r="D348" s="1"/>
      <c r="E348" s="1"/>
      <c r="F348" s="1"/>
    </row>
    <row r="349" spans="1:6" ht="20.25">
      <c r="A349" s="1"/>
      <c r="B349" s="1"/>
      <c r="C349" s="1"/>
      <c r="D349" s="1"/>
      <c r="E349" s="1"/>
      <c r="F349" s="1"/>
    </row>
    <row r="350" spans="1:6" ht="20.25">
      <c r="A350" s="1"/>
      <c r="B350" s="1"/>
      <c r="C350" s="1"/>
      <c r="D350" s="1"/>
      <c r="E350" s="1"/>
      <c r="F350" s="1"/>
    </row>
    <row r="351" spans="1:6" ht="20.25">
      <c r="A351" s="1"/>
      <c r="B351" s="1"/>
      <c r="C351" s="1"/>
      <c r="D351" s="1"/>
      <c r="E351" s="1"/>
      <c r="F351" s="1"/>
    </row>
    <row r="352" spans="1:6" ht="20.25">
      <c r="A352" s="1"/>
      <c r="B352" s="1"/>
      <c r="C352" s="1"/>
      <c r="D352" s="1"/>
      <c r="E352" s="1"/>
      <c r="F352" s="1"/>
    </row>
    <row r="353" spans="1:6" ht="20.25">
      <c r="A353" s="1"/>
      <c r="B353" s="1"/>
      <c r="C353" s="1"/>
      <c r="D353" s="1"/>
      <c r="E353" s="1"/>
      <c r="F353" s="1"/>
    </row>
    <row r="354" spans="1:6" ht="20.25">
      <c r="A354" s="1"/>
      <c r="B354" s="1"/>
      <c r="C354" s="1"/>
      <c r="D354" s="1"/>
      <c r="E354" s="1"/>
      <c r="F354" s="1"/>
    </row>
    <row r="355" spans="1:6" ht="20.25">
      <c r="A355" s="1"/>
      <c r="B355" s="1"/>
      <c r="C355" s="1"/>
      <c r="D355" s="1"/>
      <c r="E355" s="1"/>
      <c r="F355" s="1"/>
    </row>
    <row r="356" spans="1:6" ht="20.25">
      <c r="A356" s="1"/>
      <c r="B356" s="1"/>
      <c r="C356" s="1"/>
      <c r="D356" s="1"/>
      <c r="E356" s="1"/>
      <c r="F356" s="1"/>
    </row>
    <row r="357" spans="1:6" ht="20.25">
      <c r="A357" s="1"/>
      <c r="B357" s="1"/>
      <c r="C357" s="1"/>
      <c r="D357" s="1"/>
      <c r="E357" s="1"/>
      <c r="F357" s="1"/>
    </row>
    <row r="358" spans="1:6" ht="20.25">
      <c r="A358" s="1"/>
      <c r="B358" s="1"/>
      <c r="C358" s="1"/>
      <c r="D358" s="1"/>
      <c r="E358" s="1"/>
      <c r="F358" s="1"/>
    </row>
    <row r="359" spans="1:6" ht="20.25">
      <c r="A359" s="1"/>
      <c r="B359" s="1"/>
      <c r="C359" s="1"/>
      <c r="D359" s="1"/>
      <c r="E359" s="1"/>
      <c r="F359" s="1"/>
    </row>
    <row r="360" spans="1:6" ht="20.25">
      <c r="A360" s="1"/>
      <c r="B360" s="1"/>
      <c r="C360" s="1"/>
      <c r="D360" s="1"/>
      <c r="E360" s="1"/>
      <c r="F360" s="1"/>
    </row>
    <row r="361" spans="1:6" ht="20.25">
      <c r="A361" s="1"/>
      <c r="B361" s="1"/>
      <c r="C361" s="1"/>
      <c r="D361" s="1"/>
      <c r="E361" s="1"/>
      <c r="F361" s="1"/>
    </row>
    <row r="362" spans="1:6" ht="20.25">
      <c r="A362" s="1"/>
      <c r="B362" s="1"/>
      <c r="C362" s="1"/>
      <c r="D362" s="1"/>
      <c r="E362" s="1"/>
      <c r="F362" s="1"/>
    </row>
    <row r="363" spans="1:6" ht="20.25">
      <c r="A363" s="1"/>
      <c r="B363" s="1"/>
      <c r="C363" s="1"/>
      <c r="D363" s="1"/>
      <c r="E363" s="1"/>
      <c r="F363" s="1"/>
    </row>
    <row r="364" spans="1:6" ht="20.25">
      <c r="A364" s="1"/>
      <c r="B364" s="1"/>
      <c r="C364" s="1"/>
      <c r="D364" s="1"/>
      <c r="E364" s="1"/>
      <c r="F364" s="1"/>
    </row>
    <row r="365" spans="1:6" ht="20.25">
      <c r="A365" s="1"/>
      <c r="B365" s="1"/>
      <c r="C365" s="1"/>
      <c r="D365" s="1"/>
      <c r="E365" s="1"/>
      <c r="F365" s="1"/>
    </row>
    <row r="366" spans="1:6" ht="20.25">
      <c r="A366" s="1"/>
      <c r="B366" s="1"/>
      <c r="C366" s="1"/>
      <c r="D366" s="1"/>
      <c r="E366" s="1"/>
      <c r="F366" s="1"/>
    </row>
    <row r="367" spans="1:6" ht="20.25">
      <c r="A367" s="1"/>
      <c r="B367" s="1"/>
      <c r="C367" s="1"/>
      <c r="D367" s="1"/>
      <c r="E367" s="1"/>
      <c r="F367" s="1"/>
    </row>
    <row r="368" spans="1:6" ht="20.25">
      <c r="A368" s="1"/>
      <c r="B368" s="1"/>
      <c r="C368" s="1"/>
      <c r="D368" s="1"/>
      <c r="E368" s="1"/>
      <c r="F368" s="1"/>
    </row>
    <row r="369" spans="1:6" ht="20.25">
      <c r="A369" s="1"/>
      <c r="B369" s="1"/>
      <c r="C369" s="1"/>
      <c r="D369" s="1"/>
      <c r="E369" s="1"/>
      <c r="F369" s="1"/>
    </row>
    <row r="370" spans="1:6" ht="20.25">
      <c r="A370" s="1"/>
      <c r="B370" s="1"/>
      <c r="C370" s="1"/>
      <c r="D370" s="1"/>
      <c r="E370" s="1"/>
      <c r="F370" s="1"/>
    </row>
    <row r="371" spans="1:6" ht="20.25">
      <c r="A371" s="1"/>
      <c r="B371" s="1"/>
      <c r="C371" s="1"/>
      <c r="D371" s="1"/>
      <c r="E371" s="1"/>
      <c r="F371" s="1"/>
    </row>
    <row r="372" spans="1:6" ht="20.25">
      <c r="A372" s="1"/>
      <c r="B372" s="1"/>
      <c r="C372" s="1"/>
      <c r="D372" s="1"/>
      <c r="E372" s="1"/>
      <c r="F372" s="1"/>
    </row>
    <row r="373" spans="1:6" ht="20.25">
      <c r="A373" s="1"/>
      <c r="B373" s="1"/>
      <c r="C373" s="1"/>
      <c r="D373" s="1"/>
      <c r="E373" s="1"/>
      <c r="F373" s="1"/>
    </row>
    <row r="374" spans="1:6" ht="20.25">
      <c r="A374" s="1"/>
      <c r="B374" s="1"/>
      <c r="C374" s="1"/>
      <c r="D374" s="1"/>
      <c r="E374" s="1"/>
      <c r="F374" s="1"/>
    </row>
    <row r="375" spans="1:6" ht="20.25">
      <c r="A375" s="1"/>
      <c r="B375" s="1"/>
      <c r="C375" s="1"/>
      <c r="D375" s="1"/>
      <c r="E375" s="1"/>
      <c r="F375" s="1"/>
    </row>
    <row r="376" spans="1:6" ht="20.25">
      <c r="A376" s="1"/>
      <c r="B376" s="1"/>
      <c r="C376" s="1"/>
      <c r="D376" s="1"/>
      <c r="E376" s="1"/>
      <c r="F376" s="1"/>
    </row>
    <row r="377" spans="1:6" ht="20.25">
      <c r="A377" s="1"/>
      <c r="B377" s="1"/>
      <c r="C377" s="1"/>
      <c r="D377" s="1"/>
      <c r="E377" s="1"/>
      <c r="F377" s="1"/>
    </row>
    <row r="378" spans="1:6" ht="20.25">
      <c r="A378" s="1"/>
      <c r="B378" s="1"/>
      <c r="C378" s="1"/>
      <c r="D378" s="1"/>
      <c r="E378" s="1"/>
      <c r="F378" s="1"/>
    </row>
    <row r="379" spans="1:6" ht="20.25">
      <c r="A379" s="1"/>
      <c r="B379" s="1"/>
      <c r="C379" s="1"/>
      <c r="D379" s="1"/>
      <c r="E379" s="1"/>
      <c r="F379" s="1"/>
    </row>
    <row r="380" spans="1:6" ht="20.25">
      <c r="A380" s="1"/>
      <c r="B380" s="1"/>
      <c r="C380" s="1"/>
      <c r="D380" s="1"/>
      <c r="E380" s="1"/>
      <c r="F380" s="1"/>
    </row>
  </sheetData>
  <mergeCells count="3">
    <mergeCell ref="A2:F2"/>
    <mergeCell ref="A3:F3"/>
    <mergeCell ref="A1:F1"/>
  </mergeCells>
  <phoneticPr fontId="7" type="noConversion"/>
  <pageMargins left="0.2" right="0.2" top="0.5" bottom="0.5" header="0.511811023622047" footer="0.511811023622047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49"/>
  <sheetViews>
    <sheetView topLeftCell="A34" zoomScaleNormal="100" workbookViewId="0">
      <selection activeCell="G18" sqref="G18"/>
    </sheetView>
  </sheetViews>
  <sheetFormatPr defaultRowHeight="12.75"/>
  <cols>
    <col min="1" max="1" width="9.7109375" customWidth="1"/>
    <col min="2" max="2" width="63.42578125" customWidth="1"/>
    <col min="3" max="3" width="12.7109375" customWidth="1"/>
    <col min="4" max="4" width="14.28515625" customWidth="1"/>
    <col min="5" max="5" width="15.28515625" customWidth="1"/>
    <col min="6" max="6" width="14.28515625" customWidth="1"/>
  </cols>
  <sheetData>
    <row r="1" spans="1:6" ht="23.25">
      <c r="A1" s="10" t="s">
        <v>411</v>
      </c>
      <c r="B1" s="10"/>
      <c r="C1" s="10"/>
      <c r="D1" s="10"/>
      <c r="E1" s="2"/>
      <c r="F1" s="140">
        <v>12</v>
      </c>
    </row>
    <row r="2" spans="1:6" ht="23.25">
      <c r="A2" s="10"/>
      <c r="B2" s="10" t="s">
        <v>412</v>
      </c>
      <c r="C2" s="10"/>
      <c r="D2" s="10"/>
      <c r="E2" s="2"/>
    </row>
    <row r="3" spans="1:6" ht="23.25">
      <c r="A3" s="2"/>
      <c r="B3" s="2"/>
      <c r="C3" s="2"/>
      <c r="D3" s="2"/>
      <c r="E3" s="2"/>
    </row>
    <row r="4" spans="1:6" ht="23.25">
      <c r="A4" s="51" t="s">
        <v>0</v>
      </c>
      <c r="B4" s="51" t="s">
        <v>1</v>
      </c>
      <c r="C4" s="51" t="s">
        <v>2</v>
      </c>
      <c r="D4" s="52" t="s">
        <v>13</v>
      </c>
      <c r="E4" s="52" t="s">
        <v>3</v>
      </c>
      <c r="F4" s="51" t="s">
        <v>2</v>
      </c>
    </row>
    <row r="5" spans="1:6" ht="23.25">
      <c r="A5" s="53"/>
      <c r="B5" s="53"/>
      <c r="C5" s="53"/>
      <c r="D5" s="54" t="s">
        <v>4</v>
      </c>
      <c r="E5" s="54" t="s">
        <v>4</v>
      </c>
      <c r="F5" s="53" t="s">
        <v>14</v>
      </c>
    </row>
    <row r="6" spans="1:6" ht="23.25">
      <c r="A6" s="3">
        <v>1</v>
      </c>
      <c r="B6" s="6" t="s">
        <v>173</v>
      </c>
      <c r="C6" s="40">
        <v>200000</v>
      </c>
      <c r="D6" s="3" t="s">
        <v>170</v>
      </c>
      <c r="E6" s="3" t="s">
        <v>76</v>
      </c>
      <c r="F6" s="40" t="s">
        <v>96</v>
      </c>
    </row>
    <row r="7" spans="1:6" ht="23.25">
      <c r="A7" s="4"/>
      <c r="B7" s="8"/>
      <c r="C7" s="41"/>
      <c r="D7" s="4"/>
      <c r="E7" s="4"/>
      <c r="F7" s="41"/>
    </row>
    <row r="8" spans="1:6" ht="23.25">
      <c r="A8" s="3">
        <v>2</v>
      </c>
      <c r="B8" s="6" t="s">
        <v>363</v>
      </c>
      <c r="C8" s="40">
        <v>100000</v>
      </c>
      <c r="D8" s="3" t="s">
        <v>170</v>
      </c>
      <c r="E8" s="3" t="s">
        <v>76</v>
      </c>
      <c r="F8" s="40" t="s">
        <v>96</v>
      </c>
    </row>
    <row r="9" spans="1:6" ht="23.25">
      <c r="A9" s="15"/>
      <c r="B9" s="7"/>
      <c r="C9" s="120"/>
      <c r="D9" s="15"/>
      <c r="E9" s="15"/>
      <c r="F9" s="120"/>
    </row>
    <row r="10" spans="1:6" ht="23.25">
      <c r="A10" s="3">
        <v>3</v>
      </c>
      <c r="B10" s="6" t="s">
        <v>174</v>
      </c>
      <c r="C10" s="40">
        <v>100000</v>
      </c>
      <c r="D10" s="3" t="s">
        <v>170</v>
      </c>
      <c r="E10" s="3" t="s">
        <v>76</v>
      </c>
      <c r="F10" s="40" t="s">
        <v>96</v>
      </c>
    </row>
    <row r="11" spans="1:6" ht="23.25">
      <c r="A11" s="4"/>
      <c r="B11" s="8"/>
      <c r="C11" s="41"/>
      <c r="D11" s="4"/>
      <c r="E11" s="4"/>
      <c r="F11" s="41"/>
    </row>
    <row r="12" spans="1:6" ht="23.25">
      <c r="A12" s="28"/>
      <c r="B12" s="29" t="s">
        <v>9</v>
      </c>
      <c r="C12" s="42">
        <f>SUM(C6:C11)</f>
        <v>400000</v>
      </c>
      <c r="D12" s="12"/>
      <c r="E12" s="8"/>
      <c r="F12" s="42">
        <f>SUM(F6:F11)</f>
        <v>0</v>
      </c>
    </row>
    <row r="13" spans="1:6" ht="23.25">
      <c r="A13" s="2"/>
      <c r="B13" s="2"/>
      <c r="C13" s="2"/>
      <c r="D13" s="2"/>
      <c r="E13" s="2"/>
    </row>
    <row r="14" spans="1:6" ht="23.25">
      <c r="A14" s="10"/>
      <c r="B14" s="10" t="s">
        <v>413</v>
      </c>
      <c r="C14" s="10"/>
      <c r="D14" s="10"/>
      <c r="E14" s="2"/>
      <c r="F14" s="140"/>
    </row>
    <row r="15" spans="1:6" ht="23.25">
      <c r="A15" s="51" t="s">
        <v>0</v>
      </c>
      <c r="B15" s="51" t="s">
        <v>1</v>
      </c>
      <c r="C15" s="51" t="s">
        <v>2</v>
      </c>
      <c r="D15" s="52" t="s">
        <v>13</v>
      </c>
      <c r="E15" s="52" t="s">
        <v>3</v>
      </c>
      <c r="F15" s="51" t="s">
        <v>2</v>
      </c>
    </row>
    <row r="16" spans="1:6" ht="23.25">
      <c r="A16" s="53"/>
      <c r="B16" s="53"/>
      <c r="C16" s="53"/>
      <c r="D16" s="54" t="s">
        <v>4</v>
      </c>
      <c r="E16" s="54" t="s">
        <v>4</v>
      </c>
      <c r="F16" s="53" t="s">
        <v>14</v>
      </c>
    </row>
    <row r="17" spans="1:6" ht="23.25">
      <c r="A17" s="15">
        <v>1</v>
      </c>
      <c r="B17" s="118" t="s">
        <v>175</v>
      </c>
      <c r="C17" s="119">
        <v>300000</v>
      </c>
      <c r="D17" s="3" t="s">
        <v>170</v>
      </c>
      <c r="E17" s="22" t="s">
        <v>69</v>
      </c>
      <c r="F17" s="15" t="s">
        <v>414</v>
      </c>
    </row>
    <row r="18" spans="1:6" ht="23.25">
      <c r="A18" s="116"/>
      <c r="B18" s="116"/>
      <c r="C18" s="116"/>
      <c r="D18" s="53"/>
      <c r="E18" s="117"/>
      <c r="F18" s="4" t="s">
        <v>2</v>
      </c>
    </row>
    <row r="19" spans="1:6" ht="23.25">
      <c r="A19" s="3">
        <v>2</v>
      </c>
      <c r="B19" s="6" t="s">
        <v>176</v>
      </c>
      <c r="C19" s="40">
        <v>500000</v>
      </c>
      <c r="D19" s="3" t="s">
        <v>170</v>
      </c>
      <c r="E19" s="3" t="s">
        <v>69</v>
      </c>
      <c r="F19" s="3" t="s">
        <v>96</v>
      </c>
    </row>
    <row r="20" spans="1:6" ht="23.25">
      <c r="A20" s="15"/>
      <c r="B20" s="7"/>
      <c r="C20" s="120"/>
      <c r="D20" s="4"/>
      <c r="E20" s="15"/>
      <c r="F20" s="41"/>
    </row>
    <row r="21" spans="1:6" ht="23.25">
      <c r="A21" s="3">
        <v>3</v>
      </c>
      <c r="B21" s="6" t="s">
        <v>177</v>
      </c>
      <c r="C21" s="40">
        <v>300000</v>
      </c>
      <c r="D21" s="26" t="s">
        <v>170</v>
      </c>
      <c r="E21" s="3" t="s">
        <v>69</v>
      </c>
      <c r="F21" s="3" t="s">
        <v>96</v>
      </c>
    </row>
    <row r="22" spans="1:6" ht="23.25">
      <c r="A22" s="15"/>
      <c r="B22" s="7"/>
      <c r="C22" s="41"/>
      <c r="D22" s="4"/>
      <c r="E22" s="4"/>
      <c r="F22" s="41"/>
    </row>
    <row r="23" spans="1:6" ht="23.25">
      <c r="A23" s="28"/>
      <c r="B23" s="29" t="s">
        <v>9</v>
      </c>
      <c r="C23" s="42">
        <f>SUM(C17:C22)</f>
        <v>1100000</v>
      </c>
      <c r="D23" s="12"/>
      <c r="E23" s="8"/>
      <c r="F23" s="42">
        <f>SUM(F17:F22)</f>
        <v>0</v>
      </c>
    </row>
    <row r="24" spans="1:6" ht="23.25">
      <c r="A24" s="10"/>
      <c r="B24" s="10" t="s">
        <v>15</v>
      </c>
      <c r="C24" s="10"/>
      <c r="D24" s="10"/>
      <c r="E24" s="2"/>
      <c r="F24" s="140">
        <v>13</v>
      </c>
    </row>
    <row r="25" spans="1:6" ht="23.25">
      <c r="A25" s="2"/>
      <c r="B25" s="2"/>
      <c r="C25" s="2"/>
      <c r="D25" s="2"/>
      <c r="E25" s="2"/>
    </row>
    <row r="26" spans="1:6" ht="23.25">
      <c r="A26" s="51" t="s">
        <v>0</v>
      </c>
      <c r="B26" s="51" t="s">
        <v>1</v>
      </c>
      <c r="C26" s="51" t="s">
        <v>2</v>
      </c>
      <c r="D26" s="52" t="s">
        <v>13</v>
      </c>
      <c r="E26" s="52" t="s">
        <v>3</v>
      </c>
      <c r="F26" s="51" t="s">
        <v>2</v>
      </c>
    </row>
    <row r="27" spans="1:6" ht="23.25">
      <c r="A27" s="53"/>
      <c r="B27" s="53"/>
      <c r="C27" s="53"/>
      <c r="D27" s="54" t="s">
        <v>4</v>
      </c>
      <c r="E27" s="54" t="s">
        <v>4</v>
      </c>
      <c r="F27" s="53" t="s">
        <v>14</v>
      </c>
    </row>
    <row r="28" spans="1:6" ht="23.25">
      <c r="A28" s="3">
        <v>1</v>
      </c>
      <c r="B28" s="6" t="s">
        <v>178</v>
      </c>
      <c r="C28" s="40">
        <v>200000</v>
      </c>
      <c r="D28" s="22" t="s">
        <v>170</v>
      </c>
      <c r="E28" s="3" t="s">
        <v>76</v>
      </c>
      <c r="F28" s="40" t="s">
        <v>96</v>
      </c>
    </row>
    <row r="29" spans="1:6" ht="23.25">
      <c r="A29" s="4"/>
      <c r="B29" s="8"/>
      <c r="C29" s="41"/>
      <c r="D29" s="4"/>
      <c r="E29" s="4"/>
      <c r="F29" s="41"/>
    </row>
    <row r="30" spans="1:6" ht="23.25">
      <c r="A30" s="3">
        <v>2</v>
      </c>
      <c r="B30" s="6" t="s">
        <v>179</v>
      </c>
      <c r="C30" s="40">
        <v>100000</v>
      </c>
      <c r="D30" s="22" t="s">
        <v>170</v>
      </c>
      <c r="E30" s="3" t="s">
        <v>76</v>
      </c>
      <c r="F30" s="40" t="s">
        <v>96</v>
      </c>
    </row>
    <row r="31" spans="1:6" ht="23.25">
      <c r="A31" s="4"/>
      <c r="B31" s="8"/>
      <c r="C31" s="41"/>
      <c r="D31" s="4"/>
      <c r="E31" s="4"/>
      <c r="F31" s="41"/>
    </row>
    <row r="32" spans="1:6" ht="23.25">
      <c r="A32" s="28"/>
      <c r="B32" s="29" t="s">
        <v>9</v>
      </c>
      <c r="C32" s="42">
        <f>SUM(C28:C31)</f>
        <v>300000</v>
      </c>
      <c r="D32" s="12"/>
      <c r="E32" s="8"/>
      <c r="F32" s="42">
        <f>SUM(F28:F31)</f>
        <v>0</v>
      </c>
    </row>
    <row r="33" spans="1:5" ht="20.25">
      <c r="A33" s="1"/>
      <c r="B33" s="1"/>
      <c r="C33" s="1"/>
      <c r="D33" s="1"/>
      <c r="E33" s="1"/>
    </row>
    <row r="34" spans="1:5" ht="20.25">
      <c r="A34" s="1"/>
      <c r="B34" s="1"/>
      <c r="C34" s="1"/>
      <c r="D34" s="1"/>
      <c r="E34" s="1"/>
    </row>
    <row r="35" spans="1:5" ht="20.25">
      <c r="A35" s="1"/>
      <c r="B35" s="1"/>
      <c r="C35" s="1"/>
      <c r="D35" s="1"/>
      <c r="E35" s="1"/>
    </row>
    <row r="36" spans="1:5" ht="20.25">
      <c r="A36" s="1"/>
      <c r="B36" s="1"/>
      <c r="C36" s="1"/>
      <c r="D36" s="1"/>
      <c r="E36" s="1"/>
    </row>
    <row r="37" spans="1:5" ht="20.25">
      <c r="A37" s="1"/>
      <c r="B37" s="1"/>
      <c r="C37" s="1"/>
      <c r="D37" s="1"/>
      <c r="E37" s="1"/>
    </row>
    <row r="38" spans="1:5" ht="20.25">
      <c r="A38" s="1"/>
      <c r="B38" s="1"/>
      <c r="C38" s="1"/>
      <c r="D38" s="1"/>
      <c r="E38" s="1"/>
    </row>
    <row r="39" spans="1:5" ht="20.25">
      <c r="A39" s="1"/>
      <c r="B39" s="1"/>
      <c r="C39" s="1"/>
      <c r="D39" s="1"/>
      <c r="E39" s="1"/>
    </row>
    <row r="40" spans="1:5" ht="20.25">
      <c r="A40" s="1"/>
      <c r="B40" s="1"/>
      <c r="C40" s="1"/>
      <c r="D40" s="1"/>
      <c r="E40" s="1"/>
    </row>
    <row r="41" spans="1:5" ht="20.25">
      <c r="A41" s="1"/>
      <c r="B41" s="1"/>
      <c r="C41" s="1"/>
      <c r="D41" s="1"/>
      <c r="E41" s="1"/>
    </row>
    <row r="42" spans="1:5" ht="20.25">
      <c r="A42" s="1"/>
      <c r="B42" s="1"/>
      <c r="C42" s="1"/>
      <c r="D42" s="1"/>
      <c r="E42" s="1"/>
    </row>
    <row r="43" spans="1:5" ht="20.25">
      <c r="A43" s="1"/>
      <c r="B43" s="1"/>
      <c r="C43" s="1"/>
      <c r="D43" s="1"/>
      <c r="E43" s="1"/>
    </row>
    <row r="44" spans="1:5" ht="20.25">
      <c r="A44" s="1"/>
      <c r="B44" s="1"/>
      <c r="C44" s="1"/>
      <c r="D44" s="1"/>
      <c r="E44" s="1"/>
    </row>
    <row r="45" spans="1:5" ht="20.25">
      <c r="A45" s="1"/>
      <c r="B45" s="1"/>
      <c r="C45" s="1"/>
      <c r="D45" s="1"/>
      <c r="E45" s="1"/>
    </row>
    <row r="46" spans="1:5" ht="20.25">
      <c r="A46" s="1"/>
      <c r="B46" s="1"/>
      <c r="C46" s="1"/>
      <c r="D46" s="1"/>
      <c r="E46" s="1"/>
    </row>
    <row r="47" spans="1:5" ht="20.25">
      <c r="A47" s="1"/>
      <c r="B47" s="1"/>
      <c r="C47" s="1"/>
      <c r="D47" s="1"/>
      <c r="E47" s="1"/>
    </row>
    <row r="48" spans="1:5" ht="20.25">
      <c r="A48" s="1"/>
      <c r="B48" s="1"/>
      <c r="C48" s="1"/>
      <c r="D48" s="1"/>
      <c r="E48" s="1"/>
    </row>
    <row r="49" spans="1:5" ht="20.25">
      <c r="A49" s="1"/>
      <c r="B49" s="1"/>
      <c r="C49" s="1"/>
      <c r="D49" s="1"/>
      <c r="E49" s="1"/>
    </row>
    <row r="50" spans="1:5" ht="20.25">
      <c r="A50" s="1"/>
      <c r="B50" s="1"/>
      <c r="C50" s="1"/>
      <c r="D50" s="1"/>
      <c r="E50" s="1"/>
    </row>
    <row r="51" spans="1:5" ht="20.25">
      <c r="A51" s="1"/>
      <c r="B51" s="1"/>
      <c r="C51" s="1"/>
      <c r="D51" s="1"/>
      <c r="E51" s="1"/>
    </row>
    <row r="52" spans="1:5" ht="20.25">
      <c r="A52" s="1"/>
      <c r="B52" s="1"/>
      <c r="C52" s="1"/>
      <c r="D52" s="1"/>
      <c r="E52" s="1"/>
    </row>
    <row r="53" spans="1:5" ht="20.25">
      <c r="A53" s="1"/>
      <c r="B53" s="1"/>
      <c r="C53" s="1"/>
      <c r="D53" s="1"/>
      <c r="E53" s="1"/>
    </row>
    <row r="54" spans="1:5" ht="20.25">
      <c r="A54" s="1"/>
      <c r="B54" s="1"/>
      <c r="C54" s="1"/>
      <c r="D54" s="1"/>
      <c r="E54" s="1"/>
    </row>
    <row r="55" spans="1:5" ht="20.25">
      <c r="A55" s="1"/>
      <c r="B55" s="1"/>
      <c r="C55" s="1"/>
      <c r="D55" s="1"/>
      <c r="E55" s="1"/>
    </row>
    <row r="56" spans="1:5" ht="20.25">
      <c r="A56" s="1"/>
      <c r="B56" s="1"/>
      <c r="C56" s="1"/>
      <c r="D56" s="1"/>
      <c r="E56" s="1"/>
    </row>
    <row r="57" spans="1:5" ht="20.25">
      <c r="A57" s="1"/>
      <c r="B57" s="1"/>
      <c r="C57" s="1"/>
      <c r="D57" s="1"/>
      <c r="E57" s="1"/>
    </row>
    <row r="58" spans="1:5" ht="20.25">
      <c r="A58" s="1"/>
      <c r="B58" s="1"/>
      <c r="C58" s="1"/>
      <c r="D58" s="1"/>
      <c r="E58" s="1"/>
    </row>
    <row r="59" spans="1:5" ht="20.25">
      <c r="A59" s="1"/>
      <c r="B59" s="1"/>
      <c r="C59" s="1"/>
      <c r="D59" s="1"/>
      <c r="E59" s="1"/>
    </row>
    <row r="60" spans="1:5" ht="20.25">
      <c r="A60" s="1"/>
      <c r="B60" s="1"/>
      <c r="C60" s="1"/>
      <c r="D60" s="1"/>
      <c r="E60" s="1"/>
    </row>
    <row r="61" spans="1:5" ht="20.25">
      <c r="A61" s="1"/>
      <c r="B61" s="1"/>
      <c r="C61" s="1"/>
      <c r="D61" s="1"/>
      <c r="E61" s="1"/>
    </row>
    <row r="62" spans="1:5" ht="20.25">
      <c r="A62" s="1"/>
      <c r="B62" s="1"/>
      <c r="C62" s="1"/>
      <c r="D62" s="1"/>
      <c r="E62" s="1"/>
    </row>
    <row r="63" spans="1:5" ht="20.25">
      <c r="A63" s="1"/>
      <c r="B63" s="1"/>
      <c r="C63" s="1"/>
      <c r="D63" s="1"/>
      <c r="E63" s="1"/>
    </row>
    <row r="64" spans="1:5" ht="20.25">
      <c r="A64" s="1"/>
      <c r="B64" s="1"/>
      <c r="C64" s="1"/>
      <c r="D64" s="1"/>
      <c r="E64" s="1"/>
    </row>
    <row r="65" spans="1:5" ht="20.25">
      <c r="A65" s="1"/>
      <c r="B65" s="1"/>
      <c r="C65" s="1"/>
      <c r="D65" s="1"/>
      <c r="E65" s="1"/>
    </row>
    <row r="66" spans="1:5" ht="20.25">
      <c r="A66" s="1"/>
      <c r="B66" s="1"/>
      <c r="C66" s="1"/>
      <c r="D66" s="1"/>
      <c r="E66" s="1"/>
    </row>
    <row r="67" spans="1:5" ht="20.25">
      <c r="A67" s="1"/>
      <c r="B67" s="1"/>
      <c r="C67" s="1"/>
      <c r="D67" s="1"/>
      <c r="E67" s="1"/>
    </row>
    <row r="68" spans="1:5" ht="20.25">
      <c r="A68" s="1"/>
      <c r="B68" s="1"/>
      <c r="C68" s="1"/>
      <c r="D68" s="1"/>
      <c r="E68" s="1"/>
    </row>
    <row r="69" spans="1:5" ht="20.25">
      <c r="A69" s="1"/>
      <c r="B69" s="1"/>
      <c r="C69" s="1"/>
      <c r="D69" s="1"/>
      <c r="E69" s="1"/>
    </row>
    <row r="70" spans="1:5" ht="20.25">
      <c r="A70" s="1"/>
      <c r="B70" s="1"/>
      <c r="C70" s="1"/>
      <c r="D70" s="1"/>
      <c r="E70" s="1"/>
    </row>
    <row r="71" spans="1:5" ht="20.25">
      <c r="A71" s="1"/>
      <c r="B71" s="1"/>
      <c r="C71" s="1"/>
      <c r="D71" s="1"/>
      <c r="E71" s="1"/>
    </row>
    <row r="72" spans="1:5" ht="20.25">
      <c r="A72" s="1"/>
      <c r="B72" s="1"/>
      <c r="C72" s="1"/>
      <c r="D72" s="1"/>
      <c r="E72" s="1"/>
    </row>
    <row r="73" spans="1:5" ht="20.25">
      <c r="A73" s="1"/>
      <c r="B73" s="1"/>
      <c r="C73" s="1"/>
      <c r="D73" s="1"/>
      <c r="E73" s="1"/>
    </row>
    <row r="74" spans="1:5" ht="20.25">
      <c r="A74" s="1"/>
      <c r="B74" s="1"/>
      <c r="C74" s="1"/>
      <c r="D74" s="1"/>
      <c r="E74" s="1"/>
    </row>
    <row r="75" spans="1:5" ht="20.25">
      <c r="A75" s="1"/>
      <c r="B75" s="1"/>
      <c r="C75" s="1"/>
      <c r="D75" s="1"/>
      <c r="E75" s="1"/>
    </row>
    <row r="76" spans="1:5" ht="20.25">
      <c r="A76" s="1"/>
      <c r="B76" s="1"/>
      <c r="C76" s="1"/>
      <c r="D76" s="1"/>
      <c r="E76" s="1"/>
    </row>
    <row r="77" spans="1:5" ht="20.25">
      <c r="A77" s="1"/>
      <c r="B77" s="1"/>
      <c r="C77" s="1"/>
      <c r="D77" s="1"/>
      <c r="E77" s="1"/>
    </row>
    <row r="78" spans="1:5" ht="20.25">
      <c r="A78" s="1"/>
      <c r="B78" s="1"/>
      <c r="C78" s="1"/>
      <c r="D78" s="1"/>
      <c r="E78" s="1"/>
    </row>
    <row r="79" spans="1:5" ht="20.25">
      <c r="A79" s="1"/>
      <c r="B79" s="1"/>
      <c r="C79" s="1"/>
      <c r="D79" s="1"/>
      <c r="E79" s="1"/>
    </row>
    <row r="80" spans="1:5" ht="20.25">
      <c r="A80" s="1"/>
      <c r="B80" s="1"/>
      <c r="C80" s="1"/>
      <c r="D80" s="1"/>
      <c r="E80" s="1"/>
    </row>
    <row r="81" spans="1:5" ht="20.25">
      <c r="A81" s="1"/>
      <c r="B81" s="1"/>
      <c r="C81" s="1"/>
      <c r="D81" s="1"/>
      <c r="E81" s="1"/>
    </row>
    <row r="82" spans="1:5" ht="20.25">
      <c r="A82" s="1"/>
      <c r="B82" s="1"/>
      <c r="C82" s="1"/>
      <c r="D82" s="1"/>
      <c r="E82" s="1"/>
    </row>
    <row r="83" spans="1:5" ht="20.25">
      <c r="A83" s="1"/>
      <c r="B83" s="1"/>
      <c r="C83" s="1"/>
      <c r="D83" s="1"/>
      <c r="E83" s="1"/>
    </row>
    <row r="84" spans="1:5" ht="20.25">
      <c r="A84" s="1"/>
      <c r="B84" s="1"/>
      <c r="C84" s="1"/>
      <c r="D84" s="1"/>
      <c r="E84" s="1"/>
    </row>
    <row r="85" spans="1:5" ht="20.25">
      <c r="A85" s="1"/>
      <c r="B85" s="1"/>
      <c r="C85" s="1"/>
      <c r="D85" s="1"/>
      <c r="E85" s="1"/>
    </row>
    <row r="86" spans="1:5" ht="20.25">
      <c r="A86" s="1"/>
      <c r="B86" s="1"/>
      <c r="C86" s="1"/>
      <c r="D86" s="1"/>
      <c r="E86" s="1"/>
    </row>
    <row r="87" spans="1:5" ht="20.25">
      <c r="A87" s="1"/>
      <c r="B87" s="1"/>
      <c r="C87" s="1"/>
      <c r="D87" s="1"/>
      <c r="E87" s="1"/>
    </row>
    <row r="88" spans="1:5" ht="20.25">
      <c r="A88" s="1"/>
      <c r="B88" s="1"/>
      <c r="C88" s="1"/>
      <c r="D88" s="1"/>
      <c r="E88" s="1"/>
    </row>
    <row r="89" spans="1:5" ht="20.25">
      <c r="A89" s="1"/>
      <c r="B89" s="1"/>
      <c r="C89" s="1"/>
      <c r="D89" s="1"/>
      <c r="E89" s="1"/>
    </row>
    <row r="90" spans="1:5" ht="20.25">
      <c r="A90" s="1"/>
      <c r="B90" s="1"/>
      <c r="C90" s="1"/>
      <c r="D90" s="1"/>
      <c r="E90" s="1"/>
    </row>
    <row r="91" spans="1:5" ht="20.25">
      <c r="A91" s="1"/>
      <c r="B91" s="1"/>
      <c r="C91" s="1"/>
      <c r="D91" s="1"/>
      <c r="E91" s="1"/>
    </row>
    <row r="92" spans="1:5" ht="20.25">
      <c r="A92" s="1"/>
      <c r="B92" s="1"/>
      <c r="C92" s="1"/>
      <c r="D92" s="1"/>
      <c r="E92" s="1"/>
    </row>
    <row r="93" spans="1:5" ht="20.25">
      <c r="A93" s="1"/>
      <c r="B93" s="1"/>
      <c r="C93" s="1"/>
      <c r="D93" s="1"/>
      <c r="E93" s="1"/>
    </row>
    <row r="94" spans="1:5" ht="20.25">
      <c r="A94" s="1"/>
      <c r="B94" s="1"/>
      <c r="C94" s="1"/>
      <c r="D94" s="1"/>
      <c r="E94" s="1"/>
    </row>
    <row r="95" spans="1:5" ht="20.25">
      <c r="A95" s="1"/>
      <c r="B95" s="1"/>
      <c r="C95" s="1"/>
      <c r="D95" s="1"/>
      <c r="E95" s="1"/>
    </row>
    <row r="96" spans="1:5" ht="20.25">
      <c r="A96" s="1"/>
      <c r="B96" s="1"/>
      <c r="C96" s="1"/>
      <c r="D96" s="1"/>
      <c r="E96" s="1"/>
    </row>
    <row r="97" spans="1:5" ht="20.25">
      <c r="A97" s="1"/>
      <c r="B97" s="1"/>
      <c r="C97" s="1"/>
      <c r="D97" s="1"/>
      <c r="E97" s="1"/>
    </row>
    <row r="98" spans="1:5" ht="20.25">
      <c r="A98" s="1"/>
      <c r="B98" s="1"/>
      <c r="C98" s="1"/>
      <c r="D98" s="1"/>
      <c r="E98" s="1"/>
    </row>
    <row r="99" spans="1:5" ht="20.25">
      <c r="A99" s="1"/>
      <c r="B99" s="1"/>
      <c r="C99" s="1"/>
      <c r="D99" s="1"/>
      <c r="E99" s="1"/>
    </row>
    <row r="100" spans="1:5" ht="20.25">
      <c r="A100" s="1"/>
      <c r="B100" s="1"/>
      <c r="C100" s="1"/>
      <c r="D100" s="1"/>
      <c r="E100" s="1"/>
    </row>
    <row r="101" spans="1:5" ht="20.25">
      <c r="A101" s="1"/>
      <c r="B101" s="1"/>
      <c r="C101" s="1"/>
      <c r="D101" s="1"/>
      <c r="E101" s="1"/>
    </row>
    <row r="102" spans="1:5" ht="20.25">
      <c r="A102" s="1"/>
      <c r="B102" s="1"/>
      <c r="C102" s="1"/>
      <c r="D102" s="1"/>
      <c r="E102" s="1"/>
    </row>
    <row r="103" spans="1:5" ht="20.25">
      <c r="A103" s="1"/>
      <c r="B103" s="1"/>
      <c r="C103" s="1"/>
      <c r="D103" s="1"/>
      <c r="E103" s="1"/>
    </row>
    <row r="104" spans="1:5" ht="20.25">
      <c r="A104" s="1"/>
      <c r="B104" s="1"/>
      <c r="C104" s="1"/>
      <c r="D104" s="1"/>
      <c r="E104" s="1"/>
    </row>
    <row r="105" spans="1:5" ht="20.25">
      <c r="A105" s="1"/>
      <c r="B105" s="1"/>
      <c r="C105" s="1"/>
      <c r="D105" s="1"/>
      <c r="E105" s="1"/>
    </row>
    <row r="106" spans="1:5" ht="20.25">
      <c r="A106" s="1"/>
      <c r="B106" s="1"/>
      <c r="C106" s="1"/>
      <c r="D106" s="1"/>
      <c r="E106" s="1"/>
    </row>
    <row r="107" spans="1:5" ht="20.25">
      <c r="A107" s="1"/>
      <c r="B107" s="1"/>
      <c r="C107" s="1"/>
      <c r="D107" s="1"/>
      <c r="E107" s="1"/>
    </row>
    <row r="108" spans="1:5" ht="20.25">
      <c r="A108" s="1"/>
      <c r="B108" s="1"/>
      <c r="C108" s="1"/>
      <c r="D108" s="1"/>
      <c r="E108" s="1"/>
    </row>
    <row r="109" spans="1:5" ht="20.25">
      <c r="A109" s="1"/>
      <c r="B109" s="1"/>
      <c r="C109" s="1"/>
      <c r="D109" s="1"/>
      <c r="E109" s="1"/>
    </row>
    <row r="110" spans="1:5" ht="20.25">
      <c r="A110" s="1"/>
      <c r="B110" s="1"/>
      <c r="C110" s="1"/>
      <c r="D110" s="1"/>
      <c r="E110" s="1"/>
    </row>
    <row r="111" spans="1:5" ht="20.25">
      <c r="A111" s="1"/>
      <c r="B111" s="1"/>
      <c r="C111" s="1"/>
      <c r="D111" s="1"/>
      <c r="E111" s="1"/>
    </row>
    <row r="112" spans="1:5" ht="20.25">
      <c r="A112" s="1"/>
      <c r="B112" s="1"/>
      <c r="C112" s="1"/>
      <c r="D112" s="1"/>
      <c r="E112" s="1"/>
    </row>
    <row r="113" spans="1:5" ht="20.25">
      <c r="A113" s="1"/>
      <c r="B113" s="1"/>
      <c r="C113" s="1"/>
      <c r="D113" s="1"/>
      <c r="E113" s="1"/>
    </row>
    <row r="114" spans="1:5" ht="20.25">
      <c r="A114" s="1"/>
      <c r="B114" s="1"/>
      <c r="C114" s="1"/>
      <c r="D114" s="1"/>
      <c r="E114" s="1"/>
    </row>
    <row r="115" spans="1:5" ht="20.25">
      <c r="A115" s="1"/>
      <c r="B115" s="1"/>
      <c r="C115" s="1"/>
      <c r="D115" s="1"/>
      <c r="E115" s="1"/>
    </row>
    <row r="116" spans="1:5" ht="20.25">
      <c r="A116" s="1"/>
      <c r="B116" s="1"/>
      <c r="C116" s="1"/>
      <c r="D116" s="1"/>
      <c r="E116" s="1"/>
    </row>
    <row r="117" spans="1:5" ht="20.25">
      <c r="A117" s="1"/>
      <c r="B117" s="1"/>
      <c r="C117" s="1"/>
      <c r="D117" s="1"/>
      <c r="E117" s="1"/>
    </row>
    <row r="118" spans="1:5" ht="20.25">
      <c r="A118" s="1"/>
      <c r="B118" s="1"/>
      <c r="C118" s="1"/>
      <c r="D118" s="1"/>
      <c r="E118" s="1"/>
    </row>
    <row r="119" spans="1:5" ht="20.25">
      <c r="A119" s="1"/>
      <c r="B119" s="1"/>
      <c r="C119" s="1"/>
      <c r="D119" s="1"/>
      <c r="E119" s="1"/>
    </row>
    <row r="120" spans="1:5" ht="20.25">
      <c r="A120" s="1"/>
      <c r="B120" s="1"/>
      <c r="C120" s="1"/>
      <c r="D120" s="1"/>
      <c r="E120" s="1"/>
    </row>
    <row r="121" spans="1:5" ht="20.25">
      <c r="A121" s="1"/>
      <c r="B121" s="1"/>
      <c r="C121" s="1"/>
      <c r="D121" s="1"/>
      <c r="E121" s="1"/>
    </row>
    <row r="122" spans="1:5" ht="20.25">
      <c r="A122" s="1"/>
      <c r="B122" s="1"/>
      <c r="C122" s="1"/>
      <c r="D122" s="1"/>
      <c r="E122" s="1"/>
    </row>
    <row r="123" spans="1:5" ht="20.25">
      <c r="A123" s="1"/>
      <c r="B123" s="1"/>
      <c r="C123" s="1"/>
      <c r="D123" s="1"/>
      <c r="E123" s="1"/>
    </row>
    <row r="124" spans="1:5" ht="20.25">
      <c r="A124" s="1"/>
      <c r="B124" s="1"/>
      <c r="C124" s="1"/>
      <c r="D124" s="1"/>
      <c r="E124" s="1"/>
    </row>
    <row r="125" spans="1:5" ht="20.25">
      <c r="A125" s="1"/>
      <c r="B125" s="1"/>
      <c r="C125" s="1"/>
      <c r="D125" s="1"/>
      <c r="E125" s="1"/>
    </row>
    <row r="126" spans="1:5" ht="20.25">
      <c r="A126" s="1"/>
      <c r="B126" s="1"/>
      <c r="C126" s="1"/>
      <c r="D126" s="1"/>
      <c r="E126" s="1"/>
    </row>
    <row r="127" spans="1:5" ht="20.25">
      <c r="A127" s="1"/>
      <c r="B127" s="1"/>
      <c r="C127" s="1"/>
      <c r="D127" s="1"/>
      <c r="E127" s="1"/>
    </row>
    <row r="128" spans="1:5" ht="20.25">
      <c r="A128" s="1"/>
      <c r="B128" s="1"/>
      <c r="C128" s="1"/>
      <c r="D128" s="1"/>
      <c r="E128" s="1"/>
    </row>
    <row r="129" spans="1:5" ht="20.25">
      <c r="A129" s="1"/>
      <c r="B129" s="1"/>
      <c r="C129" s="1"/>
      <c r="D129" s="1"/>
      <c r="E129" s="1"/>
    </row>
    <row r="130" spans="1:5" ht="20.25">
      <c r="A130" s="1"/>
      <c r="B130" s="1"/>
      <c r="C130" s="1"/>
      <c r="D130" s="1"/>
      <c r="E130" s="1"/>
    </row>
    <row r="131" spans="1:5" ht="20.25">
      <c r="A131" s="1"/>
      <c r="B131" s="1"/>
      <c r="C131" s="1"/>
      <c r="D131" s="1"/>
      <c r="E131" s="1"/>
    </row>
    <row r="132" spans="1:5" ht="20.25">
      <c r="A132" s="1"/>
      <c r="B132" s="1"/>
      <c r="C132" s="1"/>
      <c r="D132" s="1"/>
      <c r="E132" s="1"/>
    </row>
    <row r="133" spans="1:5" ht="20.25">
      <c r="A133" s="1"/>
      <c r="B133" s="1"/>
      <c r="C133" s="1"/>
      <c r="D133" s="1"/>
      <c r="E133" s="1"/>
    </row>
    <row r="134" spans="1:5" ht="20.25">
      <c r="A134" s="1"/>
      <c r="B134" s="1"/>
      <c r="C134" s="1"/>
      <c r="D134" s="1"/>
      <c r="E134" s="1"/>
    </row>
    <row r="135" spans="1:5" ht="20.25">
      <c r="A135" s="1"/>
      <c r="B135" s="1"/>
      <c r="C135" s="1"/>
      <c r="D135" s="1"/>
      <c r="E135" s="1"/>
    </row>
    <row r="136" spans="1:5" ht="20.25">
      <c r="A136" s="1"/>
      <c r="B136" s="1"/>
      <c r="C136" s="1"/>
      <c r="D136" s="1"/>
      <c r="E136" s="1"/>
    </row>
    <row r="137" spans="1:5" ht="20.25">
      <c r="A137" s="1"/>
      <c r="B137" s="1"/>
      <c r="C137" s="1"/>
      <c r="D137" s="1"/>
      <c r="E137" s="1"/>
    </row>
    <row r="138" spans="1:5" ht="20.25">
      <c r="A138" s="1"/>
      <c r="B138" s="1"/>
      <c r="C138" s="1"/>
      <c r="D138" s="1"/>
      <c r="E138" s="1"/>
    </row>
    <row r="139" spans="1:5" ht="20.25">
      <c r="A139" s="1"/>
      <c r="B139" s="1"/>
      <c r="C139" s="1"/>
      <c r="D139" s="1"/>
      <c r="E139" s="1"/>
    </row>
    <row r="140" spans="1:5" ht="20.25">
      <c r="A140" s="1"/>
      <c r="B140" s="1"/>
      <c r="C140" s="1"/>
      <c r="D140" s="1"/>
      <c r="E140" s="1"/>
    </row>
    <row r="141" spans="1:5" ht="20.25">
      <c r="A141" s="1"/>
      <c r="B141" s="1"/>
      <c r="C141" s="1"/>
      <c r="D141" s="1"/>
      <c r="E141" s="1"/>
    </row>
    <row r="142" spans="1:5" ht="20.25">
      <c r="A142" s="1"/>
      <c r="B142" s="1"/>
      <c r="C142" s="1"/>
      <c r="D142" s="1"/>
      <c r="E142" s="1"/>
    </row>
    <row r="143" spans="1:5" ht="20.25">
      <c r="A143" s="1"/>
      <c r="B143" s="1"/>
      <c r="C143" s="1"/>
      <c r="D143" s="1"/>
      <c r="E143" s="1"/>
    </row>
    <row r="144" spans="1:5" ht="20.25">
      <c r="A144" s="1"/>
      <c r="B144" s="1"/>
      <c r="C144" s="1"/>
      <c r="D144" s="1"/>
      <c r="E144" s="1"/>
    </row>
    <row r="145" spans="1:5" ht="20.25">
      <c r="A145" s="1"/>
      <c r="B145" s="1"/>
      <c r="C145" s="1"/>
      <c r="D145" s="1"/>
      <c r="E145" s="1"/>
    </row>
    <row r="146" spans="1:5" ht="20.25">
      <c r="A146" s="1"/>
      <c r="B146" s="1"/>
      <c r="C146" s="1"/>
      <c r="D146" s="1"/>
      <c r="E146" s="1"/>
    </row>
    <row r="147" spans="1:5" ht="20.25">
      <c r="A147" s="1"/>
      <c r="B147" s="1"/>
      <c r="C147" s="1"/>
      <c r="D147" s="1"/>
      <c r="E147" s="1"/>
    </row>
    <row r="148" spans="1:5" ht="20.25">
      <c r="A148" s="1"/>
      <c r="B148" s="1"/>
      <c r="C148" s="1"/>
      <c r="D148" s="1"/>
      <c r="E148" s="1"/>
    </row>
    <row r="149" spans="1:5" ht="20.25">
      <c r="A149" s="1"/>
      <c r="B149" s="1"/>
      <c r="C149" s="1"/>
      <c r="D149" s="1"/>
      <c r="E149" s="1"/>
    </row>
  </sheetData>
  <phoneticPr fontId="7" type="noConversion"/>
  <pageMargins left="0.39370078740157483" right="0.19685039370078741" top="0.51181102362204722" bottom="0.51181102362204722" header="0.51181102362204722" footer="0.51181102362204722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72"/>
  <sheetViews>
    <sheetView topLeftCell="A73" zoomScaleNormal="100" zoomScaleSheetLayoutView="100" workbookViewId="0">
      <selection activeCell="A50" sqref="A50"/>
    </sheetView>
  </sheetViews>
  <sheetFormatPr defaultRowHeight="12.75"/>
  <cols>
    <col min="1" max="1" width="8.28515625" customWidth="1"/>
    <col min="2" max="2" width="70" customWidth="1"/>
    <col min="3" max="3" width="13.140625" customWidth="1"/>
    <col min="4" max="4" width="15.28515625" customWidth="1"/>
    <col min="5" max="5" width="14.28515625" customWidth="1"/>
    <col min="6" max="6" width="14.140625" customWidth="1"/>
  </cols>
  <sheetData>
    <row r="1" spans="1:6" ht="26.25">
      <c r="A1" s="10" t="s">
        <v>415</v>
      </c>
      <c r="B1" s="10"/>
      <c r="C1" s="10"/>
      <c r="D1" s="10"/>
      <c r="E1" s="56"/>
      <c r="F1" s="140">
        <v>14</v>
      </c>
    </row>
    <row r="2" spans="1:6" ht="23.25">
      <c r="A2" s="10"/>
      <c r="B2" s="10" t="s">
        <v>416</v>
      </c>
      <c r="C2" s="10"/>
      <c r="D2" s="10"/>
      <c r="E2" s="2"/>
    </row>
    <row r="3" spans="1:6" ht="23.25">
      <c r="A3" s="2"/>
      <c r="B3" s="2"/>
      <c r="C3" s="2"/>
      <c r="D3" s="2"/>
      <c r="E3" s="2"/>
    </row>
    <row r="4" spans="1:6" ht="23.25">
      <c r="A4" s="51" t="s">
        <v>0</v>
      </c>
      <c r="B4" s="51" t="s">
        <v>1</v>
      </c>
      <c r="C4" s="51" t="s">
        <v>2</v>
      </c>
      <c r="D4" s="52" t="s">
        <v>13</v>
      </c>
      <c r="E4" s="52" t="s">
        <v>3</v>
      </c>
      <c r="F4" s="51" t="s">
        <v>2</v>
      </c>
    </row>
    <row r="5" spans="1:6" ht="23.25">
      <c r="A5" s="53"/>
      <c r="B5" s="53"/>
      <c r="C5" s="53"/>
      <c r="D5" s="54" t="s">
        <v>4</v>
      </c>
      <c r="E5" s="54" t="s">
        <v>4</v>
      </c>
      <c r="F5" s="53" t="s">
        <v>14</v>
      </c>
    </row>
    <row r="6" spans="1:6" ht="23.25">
      <c r="A6" s="3">
        <v>1</v>
      </c>
      <c r="B6" s="6" t="s">
        <v>180</v>
      </c>
      <c r="C6" s="30">
        <v>20000</v>
      </c>
      <c r="D6" s="3" t="s">
        <v>170</v>
      </c>
      <c r="E6" s="3" t="s">
        <v>76</v>
      </c>
      <c r="F6" s="30" t="s">
        <v>96</v>
      </c>
    </row>
    <row r="7" spans="1:6" ht="23.25">
      <c r="A7" s="8"/>
      <c r="B7" s="8"/>
      <c r="C7" s="38"/>
      <c r="D7" s="8"/>
      <c r="E7" s="8"/>
      <c r="F7" s="38"/>
    </row>
    <row r="8" spans="1:6" ht="23.25">
      <c r="A8" s="15">
        <v>2</v>
      </c>
      <c r="B8" s="7" t="s">
        <v>181</v>
      </c>
      <c r="C8" s="39">
        <v>50000</v>
      </c>
      <c r="D8" s="3" t="s">
        <v>170</v>
      </c>
      <c r="E8" s="15" t="s">
        <v>76</v>
      </c>
      <c r="F8" s="30">
        <v>20000</v>
      </c>
    </row>
    <row r="9" spans="1:6" ht="23.25">
      <c r="A9" s="4"/>
      <c r="B9" s="8"/>
      <c r="C9" s="38"/>
      <c r="D9" s="8"/>
      <c r="E9" s="8"/>
      <c r="F9" s="38"/>
    </row>
    <row r="10" spans="1:6" ht="23.25">
      <c r="A10" s="15">
        <v>3</v>
      </c>
      <c r="B10" s="7" t="s">
        <v>182</v>
      </c>
      <c r="C10" s="39">
        <v>20000</v>
      </c>
      <c r="D10" s="3" t="s">
        <v>170</v>
      </c>
      <c r="E10" s="15" t="s">
        <v>76</v>
      </c>
      <c r="F10" s="30" t="s">
        <v>96</v>
      </c>
    </row>
    <row r="11" spans="1:6" ht="23.25">
      <c r="A11" s="4"/>
      <c r="B11" s="8"/>
      <c r="C11" s="38"/>
      <c r="D11" s="8"/>
      <c r="E11" s="8"/>
      <c r="F11" s="38"/>
    </row>
    <row r="12" spans="1:6" ht="23.25">
      <c r="A12" s="15">
        <v>4</v>
      </c>
      <c r="B12" s="7" t="s">
        <v>183</v>
      </c>
      <c r="C12" s="39">
        <v>20000</v>
      </c>
      <c r="D12" s="3" t="s">
        <v>170</v>
      </c>
      <c r="E12" s="15" t="s">
        <v>76</v>
      </c>
      <c r="F12" s="30" t="s">
        <v>96</v>
      </c>
    </row>
    <row r="13" spans="1:6" ht="23.25">
      <c r="A13" s="8"/>
      <c r="B13" s="8"/>
      <c r="C13" s="38"/>
      <c r="D13" s="8"/>
      <c r="E13" s="8"/>
      <c r="F13" s="38"/>
    </row>
    <row r="14" spans="1:6" ht="23.25">
      <c r="A14" s="15">
        <v>5</v>
      </c>
      <c r="B14" s="7" t="s">
        <v>184</v>
      </c>
      <c r="C14" s="39">
        <v>30000</v>
      </c>
      <c r="D14" s="3" t="s">
        <v>170</v>
      </c>
      <c r="E14" s="15" t="s">
        <v>76</v>
      </c>
      <c r="F14" s="30" t="s">
        <v>96</v>
      </c>
    </row>
    <row r="15" spans="1:6" ht="23.25">
      <c r="A15" s="8"/>
      <c r="B15" s="8"/>
      <c r="C15" s="38"/>
      <c r="D15" s="8"/>
      <c r="E15" s="8"/>
      <c r="F15" s="38"/>
    </row>
    <row r="16" spans="1:6" ht="23.25">
      <c r="A16" s="3">
        <v>6</v>
      </c>
      <c r="B16" s="7" t="s">
        <v>185</v>
      </c>
      <c r="C16" s="30">
        <v>30000</v>
      </c>
      <c r="D16" s="3" t="s">
        <v>170</v>
      </c>
      <c r="E16" s="15" t="s">
        <v>76</v>
      </c>
      <c r="F16" s="30" t="s">
        <v>96</v>
      </c>
    </row>
    <row r="17" spans="1:6" ht="23.25">
      <c r="A17" s="8"/>
      <c r="B17" s="8"/>
      <c r="C17" s="38"/>
      <c r="D17" s="8"/>
      <c r="E17" s="8"/>
      <c r="F17" s="38"/>
    </row>
    <row r="18" spans="1:6" ht="23.25">
      <c r="A18" s="15">
        <v>7</v>
      </c>
      <c r="B18" s="7" t="s">
        <v>186</v>
      </c>
      <c r="C18" s="39">
        <v>30000</v>
      </c>
      <c r="D18" s="3" t="s">
        <v>170</v>
      </c>
      <c r="E18" s="15" t="s">
        <v>76</v>
      </c>
      <c r="F18" s="30">
        <v>38200</v>
      </c>
    </row>
    <row r="19" spans="1:6" ht="23.25">
      <c r="A19" s="4"/>
      <c r="B19" s="8"/>
      <c r="C19" s="38"/>
      <c r="D19" s="8"/>
      <c r="E19" s="8"/>
      <c r="F19" s="38"/>
    </row>
    <row r="20" spans="1:6" ht="23.25">
      <c r="A20" s="15">
        <v>8</v>
      </c>
      <c r="B20" s="7" t="s">
        <v>187</v>
      </c>
      <c r="C20" s="39">
        <v>20000</v>
      </c>
      <c r="D20" s="3" t="s">
        <v>170</v>
      </c>
      <c r="E20" s="15" t="s">
        <v>76</v>
      </c>
      <c r="F20" s="30" t="s">
        <v>96</v>
      </c>
    </row>
    <row r="21" spans="1:6" ht="23.25">
      <c r="A21" s="4"/>
      <c r="B21" s="8"/>
      <c r="C21" s="38"/>
      <c r="D21" s="8"/>
      <c r="E21" s="8"/>
      <c r="F21" s="38"/>
    </row>
    <row r="22" spans="1:6" ht="23.25">
      <c r="A22" s="15">
        <v>9</v>
      </c>
      <c r="B22" s="7" t="s">
        <v>188</v>
      </c>
      <c r="C22" s="39">
        <v>30000</v>
      </c>
      <c r="D22" s="3" t="s">
        <v>170</v>
      </c>
      <c r="E22" s="15" t="s">
        <v>76</v>
      </c>
      <c r="F22" s="30" t="s">
        <v>96</v>
      </c>
    </row>
    <row r="23" spans="1:6" ht="23.25">
      <c r="A23" s="8"/>
      <c r="B23" s="8"/>
      <c r="C23" s="38"/>
      <c r="D23" s="8"/>
      <c r="E23" s="8"/>
      <c r="F23" s="38"/>
    </row>
    <row r="24" spans="1:6" ht="20.25">
      <c r="A24" s="1"/>
      <c r="B24" s="1"/>
      <c r="C24" s="1"/>
      <c r="D24" s="1"/>
      <c r="E24" s="1"/>
    </row>
    <row r="25" spans="1:6" ht="23.25">
      <c r="A25" s="10"/>
      <c r="B25" s="10" t="s">
        <v>416</v>
      </c>
      <c r="C25" s="10"/>
      <c r="D25" s="10"/>
      <c r="E25" s="2"/>
      <c r="F25" s="140">
        <v>15</v>
      </c>
    </row>
    <row r="26" spans="1:6" ht="23.25">
      <c r="A26" s="2"/>
      <c r="B26" s="2"/>
      <c r="C26" s="2"/>
      <c r="D26" s="2"/>
      <c r="E26" s="2"/>
    </row>
    <row r="27" spans="1:6" ht="23.25">
      <c r="A27" s="51" t="s">
        <v>0</v>
      </c>
      <c r="B27" s="51" t="s">
        <v>1</v>
      </c>
      <c r="C27" s="51" t="s">
        <v>2</v>
      </c>
      <c r="D27" s="52" t="s">
        <v>13</v>
      </c>
      <c r="E27" s="52" t="s">
        <v>3</v>
      </c>
      <c r="F27" s="51" t="s">
        <v>2</v>
      </c>
    </row>
    <row r="28" spans="1:6" ht="23.25">
      <c r="A28" s="53"/>
      <c r="B28" s="53"/>
      <c r="C28" s="53"/>
      <c r="D28" s="54" t="s">
        <v>4</v>
      </c>
      <c r="E28" s="54" t="s">
        <v>4</v>
      </c>
      <c r="F28" s="53" t="s">
        <v>14</v>
      </c>
    </row>
    <row r="29" spans="1:6" ht="23.25">
      <c r="A29" s="3">
        <v>10</v>
      </c>
      <c r="B29" s="7" t="s">
        <v>189</v>
      </c>
      <c r="C29" s="30">
        <v>30000</v>
      </c>
      <c r="D29" s="3" t="s">
        <v>170</v>
      </c>
      <c r="E29" s="3" t="s">
        <v>76</v>
      </c>
      <c r="F29" s="30" t="s">
        <v>96</v>
      </c>
    </row>
    <row r="30" spans="1:6" ht="23.25">
      <c r="A30" s="8"/>
      <c r="B30" s="8"/>
      <c r="C30" s="38"/>
      <c r="D30" s="8"/>
      <c r="E30" s="8"/>
      <c r="F30" s="38"/>
    </row>
    <row r="31" spans="1:6" ht="23.25">
      <c r="A31" s="15">
        <v>11</v>
      </c>
      <c r="B31" s="7" t="s">
        <v>190</v>
      </c>
      <c r="C31" s="39">
        <v>20000</v>
      </c>
      <c r="D31" s="3" t="s">
        <v>170</v>
      </c>
      <c r="E31" s="15" t="s">
        <v>76</v>
      </c>
      <c r="F31" s="30" t="s">
        <v>96</v>
      </c>
    </row>
    <row r="32" spans="1:6" ht="23.25">
      <c r="A32" s="4"/>
      <c r="B32" s="8"/>
      <c r="C32" s="38"/>
      <c r="D32" s="8"/>
      <c r="E32" s="8"/>
      <c r="F32" s="38"/>
    </row>
    <row r="33" spans="1:6" ht="23.25">
      <c r="A33" s="15">
        <v>12</v>
      </c>
      <c r="B33" s="7" t="s">
        <v>191</v>
      </c>
      <c r="C33" s="39">
        <v>50000</v>
      </c>
      <c r="D33" s="3" t="s">
        <v>170</v>
      </c>
      <c r="E33" s="15" t="s">
        <v>76</v>
      </c>
      <c r="F33" s="30" t="s">
        <v>96</v>
      </c>
    </row>
    <row r="34" spans="1:6" ht="23.25">
      <c r="A34" s="4"/>
      <c r="B34" s="8"/>
      <c r="C34" s="38"/>
      <c r="D34" s="8"/>
      <c r="E34" s="8"/>
      <c r="F34" s="38"/>
    </row>
    <row r="35" spans="1:6" ht="23.25">
      <c r="A35" s="15">
        <v>13</v>
      </c>
      <c r="B35" s="7" t="s">
        <v>192</v>
      </c>
      <c r="C35" s="39">
        <v>30000</v>
      </c>
      <c r="D35" s="3" t="s">
        <v>170</v>
      </c>
      <c r="E35" s="15" t="s">
        <v>76</v>
      </c>
      <c r="F35" s="30" t="s">
        <v>96</v>
      </c>
    </row>
    <row r="36" spans="1:6" ht="23.25">
      <c r="A36" s="8"/>
      <c r="B36" s="8"/>
      <c r="C36" s="38"/>
      <c r="D36" s="8"/>
      <c r="E36" s="8"/>
      <c r="F36" s="38"/>
    </row>
    <row r="37" spans="1:6" ht="23.25">
      <c r="A37" s="15">
        <v>14</v>
      </c>
      <c r="B37" s="7" t="s">
        <v>193</v>
      </c>
      <c r="C37" s="39">
        <v>200000</v>
      </c>
      <c r="D37" s="3" t="s">
        <v>170</v>
      </c>
      <c r="E37" s="15" t="s">
        <v>76</v>
      </c>
      <c r="F37" s="30" t="s">
        <v>96</v>
      </c>
    </row>
    <row r="38" spans="1:6" ht="23.25">
      <c r="A38" s="8"/>
      <c r="B38" s="8"/>
      <c r="C38" s="38"/>
      <c r="D38" s="8"/>
      <c r="E38" s="8"/>
      <c r="F38" s="38"/>
    </row>
    <row r="39" spans="1:6" ht="23.25">
      <c r="A39" s="3">
        <v>15</v>
      </c>
      <c r="B39" s="7" t="s">
        <v>194</v>
      </c>
      <c r="C39" s="39">
        <v>50000</v>
      </c>
      <c r="D39" s="3" t="s">
        <v>170</v>
      </c>
      <c r="E39" s="15" t="s">
        <v>76</v>
      </c>
      <c r="F39" s="30" t="s">
        <v>96</v>
      </c>
    </row>
    <row r="40" spans="1:6" ht="23.25">
      <c r="A40" s="8"/>
      <c r="B40" s="8"/>
      <c r="C40" s="38"/>
      <c r="D40" s="8"/>
      <c r="E40" s="8"/>
      <c r="F40" s="38"/>
    </row>
    <row r="41" spans="1:6" ht="23.25">
      <c r="A41" s="15">
        <v>16</v>
      </c>
      <c r="B41" s="7" t="s">
        <v>196</v>
      </c>
      <c r="C41" s="39">
        <v>200000</v>
      </c>
      <c r="D41" s="3" t="s">
        <v>170</v>
      </c>
      <c r="E41" s="15" t="s">
        <v>69</v>
      </c>
      <c r="F41" s="143" t="s">
        <v>357</v>
      </c>
    </row>
    <row r="42" spans="1:6" ht="23.25">
      <c r="A42" s="4"/>
      <c r="B42" s="8"/>
      <c r="C42" s="38"/>
      <c r="D42" s="8"/>
      <c r="E42" s="8"/>
      <c r="F42" s="76" t="s">
        <v>358</v>
      </c>
    </row>
    <row r="43" spans="1:6" ht="23.25">
      <c r="A43" s="15">
        <v>17</v>
      </c>
      <c r="B43" s="7" t="s">
        <v>195</v>
      </c>
      <c r="C43" s="39">
        <v>300000</v>
      </c>
      <c r="D43" s="3" t="s">
        <v>170</v>
      </c>
      <c r="E43" s="15" t="s">
        <v>69</v>
      </c>
      <c r="F43" s="30" t="s">
        <v>96</v>
      </c>
    </row>
    <row r="44" spans="1:6" ht="23.25">
      <c r="A44" s="4"/>
      <c r="B44" s="8"/>
      <c r="C44" s="38"/>
      <c r="D44" s="8"/>
      <c r="E44" s="8"/>
      <c r="F44" s="38"/>
    </row>
    <row r="45" spans="1:6" ht="23.25">
      <c r="A45" s="3">
        <v>18</v>
      </c>
      <c r="B45" s="6" t="s">
        <v>197</v>
      </c>
      <c r="C45" s="30">
        <v>20000</v>
      </c>
      <c r="D45" s="3" t="s">
        <v>170</v>
      </c>
      <c r="E45" s="3" t="s">
        <v>76</v>
      </c>
      <c r="F45" s="30" t="s">
        <v>96</v>
      </c>
    </row>
    <row r="46" spans="1:6" ht="23.25">
      <c r="A46" s="4"/>
      <c r="B46" s="8"/>
      <c r="C46" s="37"/>
      <c r="D46" s="4"/>
      <c r="E46" s="4"/>
      <c r="F46" s="37"/>
    </row>
    <row r="47" spans="1:6" ht="20.25">
      <c r="A47" s="1"/>
      <c r="B47" s="1"/>
      <c r="C47" s="1"/>
      <c r="D47" s="1"/>
      <c r="E47" s="1"/>
    </row>
    <row r="48" spans="1:6" ht="23.25">
      <c r="A48" s="10"/>
      <c r="B48" s="10"/>
      <c r="C48" s="10"/>
      <c r="D48" s="10"/>
      <c r="E48" s="2"/>
      <c r="F48" s="140"/>
    </row>
    <row r="49" spans="1:6" ht="23.25">
      <c r="A49" s="10"/>
      <c r="B49" s="10"/>
      <c r="C49" s="10"/>
      <c r="D49" s="10"/>
      <c r="E49" s="2"/>
      <c r="F49" s="140">
        <v>16</v>
      </c>
    </row>
    <row r="50" spans="1:6" ht="23.25">
      <c r="A50" s="2"/>
      <c r="B50" s="10" t="s">
        <v>416</v>
      </c>
      <c r="C50" s="2"/>
      <c r="D50" s="2"/>
      <c r="E50" s="2"/>
      <c r="F50" s="154"/>
    </row>
    <row r="51" spans="1:6" ht="23.25">
      <c r="A51" s="51" t="s">
        <v>0</v>
      </c>
      <c r="B51" s="51" t="s">
        <v>1</v>
      </c>
      <c r="C51" s="51" t="s">
        <v>2</v>
      </c>
      <c r="D51" s="52" t="s">
        <v>13</v>
      </c>
      <c r="E51" s="52" t="s">
        <v>3</v>
      </c>
      <c r="F51" s="51" t="s">
        <v>2</v>
      </c>
    </row>
    <row r="52" spans="1:6" ht="23.25">
      <c r="A52" s="53"/>
      <c r="B52" s="53"/>
      <c r="C52" s="53"/>
      <c r="D52" s="54" t="s">
        <v>4</v>
      </c>
      <c r="E52" s="54" t="s">
        <v>4</v>
      </c>
      <c r="F52" s="53" t="s">
        <v>14</v>
      </c>
    </row>
    <row r="53" spans="1:6" ht="23.25">
      <c r="A53" s="3">
        <v>19</v>
      </c>
      <c r="B53" s="7" t="s">
        <v>328</v>
      </c>
      <c r="C53" s="30">
        <v>20000</v>
      </c>
      <c r="D53" s="21" t="s">
        <v>170</v>
      </c>
      <c r="E53" s="15" t="s">
        <v>76</v>
      </c>
      <c r="F53" s="30">
        <v>20000</v>
      </c>
    </row>
    <row r="54" spans="1:6" ht="23.25">
      <c r="A54" s="8"/>
      <c r="B54" s="8"/>
      <c r="C54" s="38"/>
      <c r="D54" s="8"/>
      <c r="E54" s="8"/>
      <c r="F54" s="38"/>
    </row>
    <row r="55" spans="1:6" ht="23.25">
      <c r="A55" s="15">
        <v>20</v>
      </c>
      <c r="B55" s="7" t="s">
        <v>198</v>
      </c>
      <c r="C55" s="39">
        <v>50000</v>
      </c>
      <c r="D55" s="21" t="s">
        <v>170</v>
      </c>
      <c r="E55" s="15" t="s">
        <v>76</v>
      </c>
      <c r="F55" s="30" t="s">
        <v>96</v>
      </c>
    </row>
    <row r="56" spans="1:6" ht="23.25">
      <c r="A56" s="8"/>
      <c r="B56" s="8"/>
      <c r="C56" s="38"/>
      <c r="D56" s="8"/>
      <c r="E56" s="8"/>
      <c r="F56" s="38"/>
    </row>
    <row r="57" spans="1:6" ht="23.25">
      <c r="A57" s="15">
        <v>21</v>
      </c>
      <c r="B57" s="7" t="s">
        <v>199</v>
      </c>
      <c r="C57" s="39">
        <v>30000</v>
      </c>
      <c r="D57" s="21" t="s">
        <v>170</v>
      </c>
      <c r="E57" s="15" t="s">
        <v>76</v>
      </c>
      <c r="F57" s="30" t="s">
        <v>96</v>
      </c>
    </row>
    <row r="58" spans="1:6" ht="23.25">
      <c r="A58" s="4"/>
      <c r="B58" s="8"/>
      <c r="C58" s="38"/>
      <c r="D58" s="8"/>
      <c r="E58" s="8"/>
      <c r="F58" s="38"/>
    </row>
    <row r="59" spans="1:6" ht="23.25">
      <c r="A59" s="15">
        <v>22</v>
      </c>
      <c r="B59" s="7" t="s">
        <v>200</v>
      </c>
      <c r="C59" s="39">
        <v>100000</v>
      </c>
      <c r="D59" s="21" t="s">
        <v>170</v>
      </c>
      <c r="E59" s="15" t="s">
        <v>69</v>
      </c>
      <c r="F59" s="39" t="s">
        <v>96</v>
      </c>
    </row>
    <row r="60" spans="1:6" ht="23.25">
      <c r="A60" s="8"/>
      <c r="B60" s="8"/>
      <c r="C60" s="38"/>
      <c r="D60" s="8"/>
      <c r="E60" s="8"/>
      <c r="F60" s="38"/>
    </row>
    <row r="61" spans="1:6" ht="23.25">
      <c r="A61" s="15">
        <v>23</v>
      </c>
      <c r="B61" s="7" t="s">
        <v>365</v>
      </c>
      <c r="C61" s="39">
        <v>200000</v>
      </c>
      <c r="D61" s="21" t="s">
        <v>112</v>
      </c>
      <c r="E61" s="15" t="s">
        <v>69</v>
      </c>
      <c r="F61" s="39">
        <v>40000</v>
      </c>
    </row>
    <row r="62" spans="1:6" ht="23.25">
      <c r="A62" s="8"/>
      <c r="B62" s="8"/>
      <c r="C62" s="38"/>
      <c r="D62" s="8"/>
      <c r="E62" s="8"/>
      <c r="F62" s="38"/>
    </row>
    <row r="63" spans="1:6" ht="23.25">
      <c r="A63" s="59"/>
      <c r="B63" s="29" t="s">
        <v>9</v>
      </c>
      <c r="C63" s="44">
        <f>C6+C8+C10+C12+C14+C16+C18+C20+C22+C29+C31+C33+C35+C37+C39+C41+C43+C45+C53+C55+C57+C59+C61</f>
        <v>1550000</v>
      </c>
      <c r="D63" s="65"/>
      <c r="E63" s="65"/>
      <c r="F63" s="44">
        <f>F8+F18+F53+F61</f>
        <v>118200</v>
      </c>
    </row>
    <row r="64" spans="1:6" ht="23.25">
      <c r="A64" s="5"/>
      <c r="B64" s="5"/>
      <c r="C64" s="66"/>
      <c r="D64" s="5"/>
      <c r="E64" s="5"/>
      <c r="F64" s="66"/>
    </row>
    <row r="65" spans="1:5" ht="20.25">
      <c r="A65" s="1"/>
      <c r="B65" s="1"/>
      <c r="C65" s="1"/>
      <c r="D65" s="1"/>
      <c r="E65" s="1"/>
    </row>
    <row r="66" spans="1:5" ht="20.25">
      <c r="A66" s="1"/>
      <c r="B66" s="1"/>
      <c r="C66" s="1"/>
      <c r="D66" s="1"/>
      <c r="E66" s="1"/>
    </row>
    <row r="67" spans="1:5" ht="20.25">
      <c r="A67" s="1"/>
      <c r="B67" s="1"/>
      <c r="C67" s="1"/>
      <c r="D67" s="1"/>
      <c r="E67" s="1"/>
    </row>
    <row r="68" spans="1:5" ht="20.25">
      <c r="A68" s="1"/>
      <c r="B68" s="1"/>
      <c r="C68" s="1"/>
      <c r="D68" s="1"/>
      <c r="E68" s="1"/>
    </row>
    <row r="69" spans="1:5" ht="20.25">
      <c r="A69" s="1"/>
      <c r="B69" s="1"/>
      <c r="C69" s="1"/>
      <c r="D69" s="1"/>
      <c r="E69" s="1"/>
    </row>
    <row r="70" spans="1:5" ht="20.25">
      <c r="A70" s="1"/>
      <c r="B70" s="1"/>
      <c r="C70" s="1"/>
      <c r="D70" s="1"/>
      <c r="E70" s="1"/>
    </row>
    <row r="71" spans="1:5" ht="20.25">
      <c r="A71" s="1"/>
      <c r="B71" s="1"/>
      <c r="C71" s="1"/>
      <c r="D71" s="1"/>
      <c r="E71" s="1"/>
    </row>
    <row r="72" spans="1:5" ht="20.25">
      <c r="A72" s="1"/>
      <c r="B72" s="1"/>
      <c r="C72" s="1"/>
      <c r="D72" s="1"/>
      <c r="E72" s="1"/>
    </row>
    <row r="73" spans="1:5" ht="20.25">
      <c r="A73" s="1"/>
      <c r="B73" s="1"/>
      <c r="C73" s="1"/>
      <c r="D73" s="1"/>
      <c r="E73" s="1"/>
    </row>
    <row r="74" spans="1:5" ht="20.25">
      <c r="A74" s="1"/>
      <c r="B74" s="1"/>
      <c r="C74" s="1"/>
      <c r="D74" s="1"/>
      <c r="E74" s="1"/>
    </row>
    <row r="75" spans="1:5" ht="20.25">
      <c r="A75" s="1"/>
      <c r="B75" s="1"/>
      <c r="C75" s="1"/>
      <c r="D75" s="1"/>
      <c r="E75" s="1"/>
    </row>
    <row r="76" spans="1:5" ht="20.25">
      <c r="A76" s="1"/>
      <c r="B76" s="1"/>
      <c r="C76" s="1"/>
      <c r="D76" s="1"/>
      <c r="E76" s="1"/>
    </row>
    <row r="77" spans="1:5" ht="20.25">
      <c r="A77" s="1"/>
      <c r="B77" s="1"/>
      <c r="C77" s="1"/>
      <c r="D77" s="1"/>
      <c r="E77" s="1"/>
    </row>
    <row r="78" spans="1:5" ht="20.25">
      <c r="A78" s="1"/>
      <c r="B78" s="1"/>
      <c r="C78" s="1"/>
      <c r="D78" s="1"/>
      <c r="E78" s="1"/>
    </row>
    <row r="79" spans="1:5" ht="20.25">
      <c r="A79" s="1"/>
      <c r="B79" s="1"/>
      <c r="C79" s="1"/>
      <c r="D79" s="1"/>
      <c r="E79" s="1"/>
    </row>
    <row r="80" spans="1:5" ht="20.25">
      <c r="A80" s="1"/>
      <c r="B80" s="1"/>
      <c r="C80" s="1"/>
      <c r="D80" s="1"/>
      <c r="E80" s="1"/>
    </row>
    <row r="81" spans="1:5" ht="20.25">
      <c r="A81" s="1"/>
      <c r="B81" s="1"/>
      <c r="C81" s="1"/>
      <c r="D81" s="1"/>
      <c r="E81" s="1"/>
    </row>
    <row r="82" spans="1:5" ht="20.25">
      <c r="A82" s="1"/>
      <c r="B82" s="1"/>
      <c r="C82" s="1"/>
      <c r="D82" s="1"/>
      <c r="E82" s="1"/>
    </row>
    <row r="83" spans="1:5" ht="20.25">
      <c r="A83" s="1"/>
      <c r="B83" s="1"/>
      <c r="C83" s="1"/>
      <c r="D83" s="1"/>
      <c r="E83" s="1"/>
    </row>
    <row r="84" spans="1:5" ht="20.25">
      <c r="A84" s="1"/>
      <c r="B84" s="1"/>
      <c r="C84" s="1"/>
      <c r="D84" s="1"/>
      <c r="E84" s="1"/>
    </row>
    <row r="85" spans="1:5" ht="20.25">
      <c r="A85" s="1"/>
      <c r="B85" s="1"/>
      <c r="C85" s="1"/>
      <c r="D85" s="1"/>
      <c r="E85" s="1"/>
    </row>
    <row r="86" spans="1:5" ht="20.25">
      <c r="A86" s="1"/>
      <c r="B86" s="1"/>
      <c r="C86" s="1"/>
      <c r="D86" s="1"/>
      <c r="E86" s="1"/>
    </row>
    <row r="87" spans="1:5" ht="20.25">
      <c r="A87" s="1"/>
      <c r="B87" s="1"/>
      <c r="C87" s="1"/>
      <c r="D87" s="1"/>
      <c r="E87" s="1"/>
    </row>
    <row r="88" spans="1:5" ht="20.25">
      <c r="A88" s="1"/>
      <c r="B88" s="1"/>
      <c r="C88" s="1"/>
      <c r="D88" s="1"/>
      <c r="E88" s="1"/>
    </row>
    <row r="89" spans="1:5" ht="20.25">
      <c r="A89" s="1"/>
      <c r="B89" s="1"/>
      <c r="C89" s="1"/>
      <c r="D89" s="1"/>
      <c r="E89" s="1"/>
    </row>
    <row r="90" spans="1:5" ht="20.25">
      <c r="A90" s="1"/>
      <c r="B90" s="1"/>
      <c r="C90" s="1"/>
      <c r="D90" s="1"/>
      <c r="E90" s="1"/>
    </row>
    <row r="91" spans="1:5" ht="20.25">
      <c r="A91" s="1"/>
      <c r="B91" s="1"/>
      <c r="C91" s="1"/>
      <c r="D91" s="1"/>
      <c r="E91" s="1"/>
    </row>
    <row r="92" spans="1:5" ht="20.25">
      <c r="A92" s="1"/>
      <c r="B92" s="1"/>
      <c r="C92" s="1"/>
      <c r="D92" s="1"/>
      <c r="E92" s="1"/>
    </row>
    <row r="93" spans="1:5" ht="20.25">
      <c r="A93" s="1"/>
      <c r="B93" s="1"/>
      <c r="C93" s="1"/>
      <c r="D93" s="1"/>
      <c r="E93" s="1"/>
    </row>
    <row r="94" spans="1:5" ht="20.25">
      <c r="A94" s="1"/>
      <c r="B94" s="1"/>
      <c r="C94" s="1"/>
      <c r="D94" s="1"/>
      <c r="E94" s="1"/>
    </row>
    <row r="95" spans="1:5" ht="20.25">
      <c r="A95" s="1"/>
      <c r="B95" s="1"/>
      <c r="C95" s="1"/>
      <c r="D95" s="1"/>
      <c r="E95" s="1"/>
    </row>
    <row r="96" spans="1:5" ht="20.25">
      <c r="A96" s="1"/>
      <c r="B96" s="1"/>
      <c r="C96" s="1"/>
      <c r="D96" s="1"/>
      <c r="E96" s="1"/>
    </row>
    <row r="97" spans="1:5" ht="20.25">
      <c r="A97" s="1"/>
      <c r="B97" s="1"/>
      <c r="C97" s="1"/>
      <c r="D97" s="1"/>
      <c r="E97" s="1"/>
    </row>
    <row r="98" spans="1:5" ht="20.25">
      <c r="A98" s="1"/>
      <c r="B98" s="1"/>
      <c r="C98" s="1"/>
      <c r="D98" s="1"/>
      <c r="E98" s="1"/>
    </row>
    <row r="99" spans="1:5" ht="20.25">
      <c r="A99" s="1"/>
      <c r="B99" s="1"/>
      <c r="C99" s="1"/>
      <c r="D99" s="1"/>
      <c r="E99" s="1"/>
    </row>
    <row r="100" spans="1:5" ht="20.25">
      <c r="A100" s="1"/>
      <c r="B100" s="1"/>
      <c r="C100" s="1"/>
      <c r="D100" s="1"/>
      <c r="E100" s="1"/>
    </row>
    <row r="101" spans="1:5" ht="20.25">
      <c r="A101" s="1"/>
      <c r="B101" s="1"/>
      <c r="C101" s="1"/>
      <c r="D101" s="1"/>
      <c r="E101" s="1"/>
    </row>
    <row r="102" spans="1:5" ht="20.25">
      <c r="A102" s="1"/>
      <c r="B102" s="1"/>
      <c r="C102" s="1"/>
      <c r="D102" s="1"/>
      <c r="E102" s="1"/>
    </row>
    <row r="103" spans="1:5" ht="20.25">
      <c r="A103" s="1"/>
      <c r="B103" s="1"/>
      <c r="C103" s="1"/>
      <c r="D103" s="1"/>
      <c r="E103" s="1"/>
    </row>
    <row r="104" spans="1:5" ht="20.25">
      <c r="A104" s="1"/>
      <c r="B104" s="1"/>
      <c r="C104" s="1"/>
      <c r="D104" s="1"/>
      <c r="E104" s="1"/>
    </row>
    <row r="105" spans="1:5" ht="20.25">
      <c r="A105" s="1"/>
      <c r="B105" s="1"/>
      <c r="C105" s="1"/>
      <c r="D105" s="1"/>
      <c r="E105" s="1"/>
    </row>
    <row r="106" spans="1:5" ht="20.25">
      <c r="A106" s="1"/>
      <c r="B106" s="1"/>
      <c r="C106" s="1"/>
      <c r="D106" s="1"/>
      <c r="E106" s="1"/>
    </row>
    <row r="107" spans="1:5" ht="20.25">
      <c r="A107" s="1"/>
      <c r="B107" s="1"/>
      <c r="C107" s="1"/>
      <c r="D107" s="1"/>
      <c r="E107" s="1"/>
    </row>
    <row r="108" spans="1:5" ht="20.25">
      <c r="A108" s="1"/>
      <c r="B108" s="1"/>
      <c r="C108" s="1"/>
      <c r="D108" s="1"/>
      <c r="E108" s="1"/>
    </row>
    <row r="109" spans="1:5" ht="20.25">
      <c r="A109" s="1"/>
      <c r="B109" s="1"/>
      <c r="C109" s="1"/>
      <c r="D109" s="1"/>
      <c r="E109" s="1"/>
    </row>
    <row r="110" spans="1:5" ht="20.25">
      <c r="A110" s="1"/>
      <c r="B110" s="1"/>
      <c r="C110" s="1"/>
      <c r="D110" s="1"/>
      <c r="E110" s="1"/>
    </row>
    <row r="111" spans="1:5" ht="20.25">
      <c r="A111" s="1"/>
      <c r="B111" s="1"/>
      <c r="C111" s="1"/>
      <c r="D111" s="1"/>
      <c r="E111" s="1"/>
    </row>
    <row r="112" spans="1:5" ht="20.25">
      <c r="A112" s="1"/>
      <c r="B112" s="1"/>
      <c r="C112" s="1"/>
      <c r="D112" s="1"/>
      <c r="E112" s="1"/>
    </row>
    <row r="113" spans="1:5" ht="20.25">
      <c r="A113" s="1"/>
      <c r="B113" s="1"/>
      <c r="C113" s="1"/>
      <c r="D113" s="1"/>
      <c r="E113" s="1"/>
    </row>
    <row r="114" spans="1:5" ht="20.25">
      <c r="A114" s="1"/>
      <c r="B114" s="1"/>
      <c r="C114" s="1"/>
      <c r="D114" s="1"/>
      <c r="E114" s="1"/>
    </row>
    <row r="115" spans="1:5" ht="20.25">
      <c r="A115" s="1"/>
      <c r="B115" s="1"/>
      <c r="C115" s="1"/>
      <c r="D115" s="1"/>
      <c r="E115" s="1"/>
    </row>
    <row r="116" spans="1:5" ht="20.25">
      <c r="A116" s="1"/>
      <c r="B116" s="1"/>
      <c r="C116" s="1"/>
      <c r="D116" s="1"/>
      <c r="E116" s="1"/>
    </row>
    <row r="117" spans="1:5" ht="20.25">
      <c r="A117" s="1"/>
      <c r="B117" s="1"/>
      <c r="C117" s="1"/>
      <c r="D117" s="1"/>
      <c r="E117" s="1"/>
    </row>
    <row r="118" spans="1:5" ht="20.25">
      <c r="A118" s="1"/>
      <c r="B118" s="1"/>
      <c r="C118" s="1"/>
      <c r="D118" s="1"/>
      <c r="E118" s="1"/>
    </row>
    <row r="119" spans="1:5" ht="20.25">
      <c r="A119" s="1"/>
      <c r="B119" s="1"/>
      <c r="C119" s="1"/>
      <c r="D119" s="1"/>
      <c r="E119" s="1"/>
    </row>
    <row r="120" spans="1:5" ht="20.25">
      <c r="A120" s="1"/>
      <c r="B120" s="1"/>
      <c r="C120" s="1"/>
      <c r="D120" s="1"/>
      <c r="E120" s="1"/>
    </row>
    <row r="121" spans="1:5" ht="20.25">
      <c r="A121" s="1"/>
      <c r="B121" s="1"/>
      <c r="C121" s="1"/>
      <c r="D121" s="1"/>
      <c r="E121" s="1"/>
    </row>
    <row r="122" spans="1:5" ht="20.25">
      <c r="A122" s="1"/>
      <c r="B122" s="1"/>
      <c r="C122" s="1"/>
      <c r="D122" s="1"/>
      <c r="E122" s="1"/>
    </row>
    <row r="123" spans="1:5" ht="20.25">
      <c r="A123" s="1"/>
      <c r="B123" s="1"/>
      <c r="C123" s="1"/>
      <c r="D123" s="1"/>
      <c r="E123" s="1"/>
    </row>
    <row r="124" spans="1:5" ht="20.25">
      <c r="A124" s="1"/>
      <c r="B124" s="1"/>
      <c r="C124" s="1"/>
      <c r="D124" s="1"/>
      <c r="E124" s="1"/>
    </row>
    <row r="125" spans="1:5" ht="20.25">
      <c r="A125" s="1"/>
      <c r="B125" s="1"/>
      <c r="C125" s="1"/>
      <c r="D125" s="1"/>
      <c r="E125" s="1"/>
    </row>
    <row r="126" spans="1:5" ht="20.25">
      <c r="A126" s="1"/>
      <c r="B126" s="1"/>
      <c r="C126" s="1"/>
      <c r="D126" s="1"/>
      <c r="E126" s="1"/>
    </row>
    <row r="127" spans="1:5" ht="20.25">
      <c r="A127" s="1"/>
      <c r="B127" s="1"/>
      <c r="C127" s="1"/>
      <c r="D127" s="1"/>
      <c r="E127" s="1"/>
    </row>
    <row r="128" spans="1:5" ht="20.25">
      <c r="A128" s="1"/>
      <c r="B128" s="1"/>
      <c r="C128" s="1"/>
      <c r="D128" s="1"/>
      <c r="E128" s="1"/>
    </row>
    <row r="129" spans="1:5" ht="20.25">
      <c r="A129" s="1"/>
      <c r="B129" s="1"/>
      <c r="C129" s="1"/>
      <c r="D129" s="1"/>
      <c r="E129" s="1"/>
    </row>
    <row r="130" spans="1:5" ht="20.25">
      <c r="A130" s="1"/>
      <c r="B130" s="1"/>
      <c r="C130" s="1"/>
      <c r="D130" s="1"/>
      <c r="E130" s="1"/>
    </row>
    <row r="131" spans="1:5" ht="20.25">
      <c r="A131" s="1"/>
      <c r="B131" s="1"/>
      <c r="C131" s="1"/>
      <c r="D131" s="1"/>
      <c r="E131" s="1"/>
    </row>
    <row r="132" spans="1:5" ht="20.25">
      <c r="A132" s="1"/>
      <c r="B132" s="1"/>
      <c r="C132" s="1"/>
      <c r="D132" s="1"/>
      <c r="E132" s="1"/>
    </row>
    <row r="133" spans="1:5" ht="20.25">
      <c r="A133" s="1"/>
      <c r="B133" s="1"/>
      <c r="C133" s="1"/>
      <c r="D133" s="1"/>
      <c r="E133" s="1"/>
    </row>
    <row r="134" spans="1:5" ht="20.25">
      <c r="A134" s="1"/>
      <c r="B134" s="1"/>
      <c r="C134" s="1"/>
      <c r="D134" s="1"/>
      <c r="E134" s="1"/>
    </row>
    <row r="135" spans="1:5" ht="20.25">
      <c r="A135" s="1"/>
      <c r="B135" s="1"/>
      <c r="C135" s="1"/>
      <c r="D135" s="1"/>
      <c r="E135" s="1"/>
    </row>
    <row r="136" spans="1:5" ht="20.25">
      <c r="A136" s="1"/>
      <c r="B136" s="1"/>
      <c r="C136" s="1"/>
      <c r="D136" s="1"/>
      <c r="E136" s="1"/>
    </row>
    <row r="137" spans="1:5" ht="20.25">
      <c r="A137" s="1"/>
      <c r="B137" s="1"/>
      <c r="C137" s="1"/>
      <c r="D137" s="1"/>
      <c r="E137" s="1"/>
    </row>
    <row r="138" spans="1:5" ht="20.25">
      <c r="A138" s="1"/>
      <c r="B138" s="1"/>
      <c r="C138" s="1"/>
      <c r="D138" s="1"/>
      <c r="E138" s="1"/>
    </row>
    <row r="139" spans="1:5" ht="20.25">
      <c r="A139" s="1"/>
      <c r="B139" s="1"/>
      <c r="C139" s="1"/>
      <c r="D139" s="1"/>
      <c r="E139" s="1"/>
    </row>
    <row r="140" spans="1:5" ht="20.25">
      <c r="A140" s="1"/>
      <c r="B140" s="1"/>
      <c r="C140" s="1"/>
      <c r="D140" s="1"/>
      <c r="E140" s="1"/>
    </row>
    <row r="141" spans="1:5" ht="20.25">
      <c r="A141" s="1"/>
      <c r="B141" s="1"/>
      <c r="C141" s="1"/>
      <c r="D141" s="1"/>
      <c r="E141" s="1"/>
    </row>
    <row r="142" spans="1:5" ht="20.25">
      <c r="A142" s="1"/>
      <c r="B142" s="1"/>
      <c r="C142" s="1"/>
      <c r="D142" s="1"/>
      <c r="E142" s="1"/>
    </row>
    <row r="143" spans="1:5" ht="20.25">
      <c r="A143" s="1"/>
      <c r="B143" s="1"/>
      <c r="C143" s="1"/>
      <c r="D143" s="1"/>
      <c r="E143" s="1"/>
    </row>
    <row r="144" spans="1:5" ht="20.25">
      <c r="A144" s="1"/>
      <c r="B144" s="1"/>
      <c r="C144" s="1"/>
      <c r="D144" s="1"/>
      <c r="E144" s="1"/>
    </row>
    <row r="145" spans="1:5" ht="20.25">
      <c r="A145" s="1"/>
      <c r="B145" s="1"/>
      <c r="C145" s="1"/>
      <c r="D145" s="1"/>
      <c r="E145" s="1"/>
    </row>
    <row r="146" spans="1:5" ht="20.25">
      <c r="A146" s="1"/>
      <c r="B146" s="1"/>
      <c r="C146" s="1"/>
      <c r="D146" s="1"/>
      <c r="E146" s="1"/>
    </row>
    <row r="147" spans="1:5" ht="20.25">
      <c r="A147" s="1"/>
      <c r="B147" s="1"/>
      <c r="C147" s="1"/>
      <c r="D147" s="1"/>
      <c r="E147" s="1"/>
    </row>
    <row r="148" spans="1:5" ht="20.25">
      <c r="A148" s="1"/>
      <c r="B148" s="1"/>
      <c r="C148" s="1"/>
      <c r="D148" s="1"/>
      <c r="E148" s="1"/>
    </row>
    <row r="149" spans="1:5" ht="20.25">
      <c r="A149" s="1"/>
      <c r="B149" s="1"/>
      <c r="C149" s="1"/>
      <c r="D149" s="1"/>
      <c r="E149" s="1"/>
    </row>
    <row r="150" spans="1:5" ht="20.25">
      <c r="A150" s="1"/>
      <c r="B150" s="1"/>
      <c r="C150" s="1"/>
      <c r="D150" s="1"/>
      <c r="E150" s="1"/>
    </row>
    <row r="151" spans="1:5" ht="20.25">
      <c r="A151" s="1"/>
      <c r="B151" s="1"/>
      <c r="C151" s="1"/>
      <c r="D151" s="1"/>
      <c r="E151" s="1"/>
    </row>
    <row r="152" spans="1:5" ht="20.25">
      <c r="A152" s="1"/>
      <c r="B152" s="1"/>
      <c r="C152" s="1"/>
      <c r="D152" s="1"/>
      <c r="E152" s="1"/>
    </row>
    <row r="153" spans="1:5" ht="20.25">
      <c r="A153" s="1"/>
      <c r="B153" s="1"/>
      <c r="C153" s="1"/>
      <c r="D153" s="1"/>
      <c r="E153" s="1"/>
    </row>
    <row r="154" spans="1:5" ht="20.25">
      <c r="A154" s="1"/>
      <c r="B154" s="1"/>
      <c r="C154" s="1"/>
      <c r="D154" s="1"/>
      <c r="E154" s="1"/>
    </row>
    <row r="155" spans="1:5" ht="20.25">
      <c r="A155" s="1"/>
      <c r="B155" s="1"/>
      <c r="C155" s="1"/>
      <c r="D155" s="1"/>
      <c r="E155" s="1"/>
    </row>
    <row r="156" spans="1:5" ht="20.25">
      <c r="A156" s="1"/>
      <c r="B156" s="1"/>
      <c r="C156" s="1"/>
      <c r="D156" s="1"/>
      <c r="E156" s="1"/>
    </row>
    <row r="157" spans="1:5" ht="20.25">
      <c r="A157" s="1"/>
      <c r="B157" s="1"/>
      <c r="C157" s="1"/>
      <c r="D157" s="1"/>
      <c r="E157" s="1"/>
    </row>
    <row r="158" spans="1:5" ht="20.25">
      <c r="A158" s="1"/>
      <c r="B158" s="1"/>
      <c r="C158" s="1"/>
      <c r="D158" s="1"/>
      <c r="E158" s="1"/>
    </row>
    <row r="159" spans="1:5" ht="20.25">
      <c r="A159" s="1"/>
      <c r="B159" s="1"/>
      <c r="C159" s="1"/>
      <c r="D159" s="1"/>
      <c r="E159" s="1"/>
    </row>
    <row r="160" spans="1:5" ht="20.25">
      <c r="A160" s="1"/>
      <c r="B160" s="1"/>
      <c r="C160" s="1"/>
      <c r="D160" s="1"/>
      <c r="E160" s="1"/>
    </row>
    <row r="161" spans="1:5" ht="20.25">
      <c r="A161" s="1"/>
      <c r="B161" s="1"/>
      <c r="C161" s="1"/>
      <c r="D161" s="1"/>
      <c r="E161" s="1"/>
    </row>
    <row r="162" spans="1:5" ht="20.25">
      <c r="A162" s="1"/>
      <c r="B162" s="1"/>
      <c r="C162" s="1"/>
      <c r="D162" s="1"/>
      <c r="E162" s="1"/>
    </row>
    <row r="163" spans="1:5" ht="20.25">
      <c r="A163" s="1"/>
      <c r="B163" s="1"/>
      <c r="C163" s="1"/>
      <c r="D163" s="1"/>
      <c r="E163" s="1"/>
    </row>
    <row r="164" spans="1:5" ht="20.25">
      <c r="A164" s="1"/>
      <c r="B164" s="1"/>
      <c r="C164" s="1"/>
      <c r="D164" s="1"/>
      <c r="E164" s="1"/>
    </row>
    <row r="165" spans="1:5" ht="20.25">
      <c r="A165" s="1"/>
      <c r="B165" s="1"/>
      <c r="C165" s="1"/>
      <c r="D165" s="1"/>
      <c r="E165" s="1"/>
    </row>
    <row r="166" spans="1:5" ht="20.25">
      <c r="A166" s="1"/>
      <c r="B166" s="1"/>
      <c r="C166" s="1"/>
      <c r="D166" s="1"/>
      <c r="E166" s="1"/>
    </row>
    <row r="167" spans="1:5" ht="20.25">
      <c r="A167" s="1"/>
      <c r="B167" s="1"/>
      <c r="C167" s="1"/>
      <c r="D167" s="1"/>
      <c r="E167" s="1"/>
    </row>
    <row r="168" spans="1:5" ht="20.25">
      <c r="A168" s="1"/>
      <c r="B168" s="1"/>
      <c r="C168" s="1"/>
      <c r="D168" s="1"/>
      <c r="E168" s="1"/>
    </row>
    <row r="169" spans="1:5" ht="20.25">
      <c r="A169" s="1"/>
      <c r="B169" s="1"/>
      <c r="C169" s="1"/>
      <c r="D169" s="1"/>
      <c r="E169" s="1"/>
    </row>
    <row r="170" spans="1:5" ht="20.25">
      <c r="A170" s="1"/>
      <c r="B170" s="1"/>
      <c r="C170" s="1"/>
      <c r="D170" s="1"/>
      <c r="E170" s="1"/>
    </row>
    <row r="171" spans="1:5" ht="20.25">
      <c r="A171" s="1"/>
      <c r="B171" s="1"/>
      <c r="C171" s="1"/>
      <c r="D171" s="1"/>
      <c r="E171" s="1"/>
    </row>
    <row r="172" spans="1:5" ht="20.25">
      <c r="A172" s="1"/>
      <c r="B172" s="1"/>
      <c r="C172" s="1"/>
      <c r="D172" s="1"/>
      <c r="E172" s="1"/>
    </row>
  </sheetData>
  <phoneticPr fontId="7" type="noConversion"/>
  <pageMargins left="0.2" right="0.2" top="0.5" bottom="0.5" header="0.511811023622047" footer="0.511811023622047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44"/>
  <sheetViews>
    <sheetView zoomScaleNormal="100" zoomScaleSheetLayoutView="100" workbookViewId="0">
      <selection activeCell="B3" sqref="B3"/>
    </sheetView>
  </sheetViews>
  <sheetFormatPr defaultRowHeight="12.75"/>
  <cols>
    <col min="1" max="1" width="7.7109375" customWidth="1"/>
    <col min="2" max="2" width="59.85546875" customWidth="1"/>
    <col min="3" max="3" width="14.5703125" customWidth="1"/>
    <col min="4" max="5" width="17.5703125" customWidth="1"/>
    <col min="6" max="6" width="17.140625" customWidth="1"/>
  </cols>
  <sheetData>
    <row r="1" spans="1:6" ht="23.25">
      <c r="A1" s="5"/>
      <c r="B1" s="5"/>
      <c r="C1" s="5"/>
      <c r="D1" s="18"/>
      <c r="E1" s="18"/>
      <c r="F1" s="139">
        <v>17</v>
      </c>
    </row>
    <row r="2" spans="1:6" ht="23.25">
      <c r="A2" s="10" t="s">
        <v>417</v>
      </c>
      <c r="B2" s="10"/>
      <c r="C2" s="10"/>
      <c r="D2" s="13"/>
      <c r="E2" s="13"/>
      <c r="F2" s="5"/>
    </row>
    <row r="3" spans="1:6" ht="23.25">
      <c r="A3" s="10"/>
      <c r="B3" s="10" t="s">
        <v>107</v>
      </c>
      <c r="C3" s="10"/>
      <c r="D3" s="13"/>
      <c r="E3" s="13"/>
      <c r="F3" s="5"/>
    </row>
    <row r="4" spans="1:6" ht="23.25">
      <c r="A4" s="5"/>
      <c r="B4" s="5"/>
      <c r="C4" s="5"/>
      <c r="D4" s="13"/>
      <c r="E4" s="13"/>
      <c r="F4" s="5"/>
    </row>
    <row r="5" spans="1:6" ht="23.25">
      <c r="A5" s="51" t="s">
        <v>0</v>
      </c>
      <c r="B5" s="51" t="s">
        <v>1</v>
      </c>
      <c r="C5" s="51" t="s">
        <v>2</v>
      </c>
      <c r="D5" s="52" t="s">
        <v>13</v>
      </c>
      <c r="E5" s="52" t="s">
        <v>3</v>
      </c>
      <c r="F5" s="51" t="s">
        <v>2</v>
      </c>
    </row>
    <row r="6" spans="1:6" ht="23.25">
      <c r="A6" s="53"/>
      <c r="B6" s="53"/>
      <c r="C6" s="53"/>
      <c r="D6" s="54" t="s">
        <v>4</v>
      </c>
      <c r="E6" s="54" t="s">
        <v>4</v>
      </c>
      <c r="F6" s="53" t="s">
        <v>14</v>
      </c>
    </row>
    <row r="7" spans="1:6" ht="23.25">
      <c r="A7" s="3">
        <v>1</v>
      </c>
      <c r="B7" s="7" t="s">
        <v>201</v>
      </c>
      <c r="C7" s="39">
        <v>20000</v>
      </c>
      <c r="D7" s="15" t="s">
        <v>170</v>
      </c>
      <c r="E7" s="3" t="s">
        <v>76</v>
      </c>
      <c r="F7" s="39" t="s">
        <v>96</v>
      </c>
    </row>
    <row r="8" spans="1:6" ht="23.25">
      <c r="A8" s="8"/>
      <c r="B8" s="8"/>
      <c r="C8" s="38"/>
      <c r="D8" s="8"/>
      <c r="E8" s="8"/>
      <c r="F8" s="8"/>
    </row>
    <row r="9" spans="1:6" ht="23.25">
      <c r="A9" s="3">
        <v>2</v>
      </c>
      <c r="B9" s="7" t="s">
        <v>202</v>
      </c>
      <c r="C9" s="39">
        <v>20000</v>
      </c>
      <c r="D9" s="15" t="s">
        <v>170</v>
      </c>
      <c r="E9" s="15" t="s">
        <v>76</v>
      </c>
      <c r="F9" s="39">
        <v>20000</v>
      </c>
    </row>
    <row r="10" spans="1:6" ht="23.25">
      <c r="A10" s="8"/>
      <c r="B10" s="8"/>
      <c r="C10" s="38"/>
      <c r="D10" s="8"/>
      <c r="E10" s="8"/>
      <c r="F10" s="8"/>
    </row>
    <row r="11" spans="1:6" ht="23.25">
      <c r="A11" s="3">
        <v>3</v>
      </c>
      <c r="B11" s="7" t="s">
        <v>203</v>
      </c>
      <c r="C11" s="39">
        <v>30000</v>
      </c>
      <c r="D11" s="15" t="s">
        <v>170</v>
      </c>
      <c r="E11" s="3" t="s">
        <v>76</v>
      </c>
      <c r="F11" s="39" t="s">
        <v>96</v>
      </c>
    </row>
    <row r="12" spans="1:6" ht="23.25">
      <c r="A12" s="8"/>
      <c r="B12" s="8"/>
      <c r="C12" s="38"/>
      <c r="D12" s="8"/>
      <c r="E12" s="8"/>
      <c r="F12" s="8"/>
    </row>
    <row r="13" spans="1:6" ht="23.25">
      <c r="A13" s="15">
        <v>4</v>
      </c>
      <c r="B13" s="7" t="s">
        <v>204</v>
      </c>
      <c r="C13" s="39">
        <v>20000</v>
      </c>
      <c r="D13" s="15" t="s">
        <v>170</v>
      </c>
      <c r="E13" s="15" t="s">
        <v>76</v>
      </c>
      <c r="F13" s="39" t="s">
        <v>96</v>
      </c>
    </row>
    <row r="14" spans="1:6" ht="23.25">
      <c r="A14" s="15"/>
      <c r="B14" s="8"/>
      <c r="C14" s="37"/>
      <c r="D14" s="4"/>
      <c r="E14" s="4"/>
      <c r="F14" s="8"/>
    </row>
    <row r="15" spans="1:6" ht="23.25">
      <c r="A15" s="3">
        <v>5</v>
      </c>
      <c r="B15" s="7" t="s">
        <v>205</v>
      </c>
      <c r="C15" s="39">
        <v>20000</v>
      </c>
      <c r="D15" s="15" t="s">
        <v>170</v>
      </c>
      <c r="E15" s="15" t="s">
        <v>76</v>
      </c>
      <c r="F15" s="39" t="s">
        <v>96</v>
      </c>
    </row>
    <row r="16" spans="1:6" ht="23.25">
      <c r="A16" s="8"/>
      <c r="B16" s="8"/>
      <c r="C16" s="38"/>
      <c r="D16" s="8"/>
      <c r="E16" s="8"/>
      <c r="F16" s="8"/>
    </row>
    <row r="17" spans="1:6" ht="23.25">
      <c r="A17" s="59"/>
      <c r="B17" s="29" t="s">
        <v>9</v>
      </c>
      <c r="C17" s="44">
        <f>SUM(C7:C16)</f>
        <v>110000</v>
      </c>
      <c r="D17" s="65"/>
      <c r="E17" s="65"/>
      <c r="F17" s="44">
        <f>SUM(F7:F16)</f>
        <v>20000</v>
      </c>
    </row>
    <row r="18" spans="1:6" ht="23.25">
      <c r="A18" s="17"/>
      <c r="B18" s="60"/>
      <c r="C18" s="61"/>
      <c r="D18" s="17"/>
      <c r="E18" s="17"/>
      <c r="F18" s="61"/>
    </row>
    <row r="19" spans="1:6" ht="23.25">
      <c r="A19" s="17"/>
      <c r="B19" s="60"/>
      <c r="C19" s="61"/>
      <c r="D19" s="17"/>
      <c r="E19" s="17"/>
      <c r="F19" s="61"/>
    </row>
    <row r="20" spans="1:6" ht="23.25">
      <c r="A20" s="17"/>
      <c r="B20" s="60"/>
      <c r="C20" s="61"/>
      <c r="D20" s="17"/>
      <c r="E20" s="17"/>
      <c r="F20" s="61"/>
    </row>
    <row r="21" spans="1:6" ht="23.25">
      <c r="A21" s="17"/>
      <c r="B21" s="60"/>
      <c r="C21" s="61"/>
      <c r="D21" s="17"/>
      <c r="E21" s="17"/>
      <c r="F21" s="61"/>
    </row>
    <row r="22" spans="1:6" ht="23.25">
      <c r="A22" s="17"/>
      <c r="B22" s="60"/>
      <c r="C22" s="61"/>
      <c r="D22" s="17"/>
      <c r="E22" s="17"/>
      <c r="F22" s="61"/>
    </row>
    <row r="23" spans="1:6" ht="23.25">
      <c r="A23" s="17"/>
      <c r="B23" s="60"/>
      <c r="C23" s="61"/>
      <c r="D23" s="17"/>
      <c r="E23" s="17"/>
      <c r="F23" s="61"/>
    </row>
    <row r="24" spans="1:6" ht="23.25">
      <c r="A24" s="17"/>
      <c r="B24" s="60"/>
      <c r="C24" s="61"/>
      <c r="D24" s="17"/>
      <c r="E24" s="17"/>
      <c r="F24" s="147"/>
    </row>
    <row r="25" spans="1:6" s="19" customFormat="1" ht="23.25">
      <c r="A25" s="17"/>
      <c r="B25" s="67" t="s">
        <v>108</v>
      </c>
      <c r="C25" s="62"/>
      <c r="D25" s="17"/>
      <c r="E25" s="17"/>
      <c r="F25" s="147">
        <v>18</v>
      </c>
    </row>
    <row r="26" spans="1:6" s="19" customFormat="1" ht="23.25">
      <c r="A26" s="51" t="s">
        <v>0</v>
      </c>
      <c r="B26" s="51" t="s">
        <v>1</v>
      </c>
      <c r="C26" s="51" t="s">
        <v>2</v>
      </c>
      <c r="D26" s="52" t="s">
        <v>13</v>
      </c>
      <c r="E26" s="52" t="s">
        <v>3</v>
      </c>
      <c r="F26" s="51" t="s">
        <v>2</v>
      </c>
    </row>
    <row r="27" spans="1:6" ht="23.25">
      <c r="A27" s="53"/>
      <c r="B27" s="53"/>
      <c r="C27" s="53"/>
      <c r="D27" s="54" t="s">
        <v>4</v>
      </c>
      <c r="E27" s="54" t="s">
        <v>4</v>
      </c>
      <c r="F27" s="53" t="s">
        <v>14</v>
      </c>
    </row>
    <row r="28" spans="1:6" ht="23.25">
      <c r="A28" s="3">
        <v>1</v>
      </c>
      <c r="B28" s="7" t="s">
        <v>109</v>
      </c>
      <c r="C28" s="39">
        <v>20000</v>
      </c>
      <c r="D28" s="15" t="s">
        <v>170</v>
      </c>
      <c r="E28" s="3" t="s">
        <v>76</v>
      </c>
      <c r="F28" s="39" t="s">
        <v>96</v>
      </c>
    </row>
    <row r="29" spans="1:6" ht="23.25">
      <c r="A29" s="8"/>
      <c r="B29" s="8"/>
      <c r="C29" s="38"/>
      <c r="D29" s="8"/>
      <c r="E29" s="8"/>
      <c r="F29" s="8"/>
    </row>
    <row r="30" spans="1:6" ht="23.25">
      <c r="A30" s="3">
        <v>2</v>
      </c>
      <c r="B30" s="7" t="s">
        <v>362</v>
      </c>
      <c r="C30" s="39">
        <v>100000</v>
      </c>
      <c r="D30" s="15" t="s">
        <v>170</v>
      </c>
      <c r="E30" s="15" t="s">
        <v>69</v>
      </c>
      <c r="F30" s="15" t="s">
        <v>96</v>
      </c>
    </row>
    <row r="31" spans="1:6" ht="23.25">
      <c r="A31" s="8"/>
      <c r="B31" s="8"/>
      <c r="C31" s="38"/>
      <c r="D31" s="8"/>
      <c r="E31" s="8"/>
      <c r="F31" s="8"/>
    </row>
    <row r="32" spans="1:6" ht="23.25">
      <c r="A32" s="3">
        <v>3</v>
      </c>
      <c r="B32" s="7" t="s">
        <v>206</v>
      </c>
      <c r="C32" s="39">
        <v>20000</v>
      </c>
      <c r="D32" s="15" t="s">
        <v>112</v>
      </c>
      <c r="E32" s="3" t="s">
        <v>69</v>
      </c>
      <c r="F32" s="15" t="s">
        <v>96</v>
      </c>
    </row>
    <row r="33" spans="1:6" ht="23.25">
      <c r="A33" s="8"/>
      <c r="B33" s="8"/>
      <c r="C33" s="38"/>
      <c r="D33" s="8"/>
      <c r="E33" s="8"/>
      <c r="F33" s="8"/>
    </row>
    <row r="34" spans="1:6" ht="23.25">
      <c r="A34" s="15">
        <v>4</v>
      </c>
      <c r="B34" s="7" t="s">
        <v>207</v>
      </c>
      <c r="C34" s="39">
        <v>20000</v>
      </c>
      <c r="D34" s="15" t="s">
        <v>170</v>
      </c>
      <c r="E34" s="15" t="s">
        <v>76</v>
      </c>
      <c r="F34" s="39" t="s">
        <v>96</v>
      </c>
    </row>
    <row r="35" spans="1:6" ht="23.25">
      <c r="A35" s="15"/>
      <c r="B35" s="8"/>
      <c r="C35" s="37"/>
      <c r="D35" s="4"/>
      <c r="E35" s="4"/>
      <c r="F35" s="37"/>
    </row>
    <row r="36" spans="1:6" ht="23.25">
      <c r="A36" s="3">
        <v>5</v>
      </c>
      <c r="B36" s="7" t="s">
        <v>208</v>
      </c>
      <c r="C36" s="39">
        <v>30000</v>
      </c>
      <c r="D36" s="15" t="s">
        <v>170</v>
      </c>
      <c r="E36" s="15" t="s">
        <v>76</v>
      </c>
      <c r="F36" s="15" t="s">
        <v>96</v>
      </c>
    </row>
    <row r="37" spans="1:6" ht="23.25">
      <c r="A37" s="8"/>
      <c r="B37" s="8"/>
      <c r="C37" s="38"/>
      <c r="D37" s="8"/>
      <c r="E37" s="8"/>
      <c r="F37" s="8"/>
    </row>
    <row r="38" spans="1:6" ht="23.25">
      <c r="A38" s="3">
        <v>6</v>
      </c>
      <c r="B38" s="7" t="s">
        <v>209</v>
      </c>
      <c r="C38" s="39">
        <v>100000</v>
      </c>
      <c r="D38" s="15" t="s">
        <v>75</v>
      </c>
      <c r="E38" s="15" t="s">
        <v>69</v>
      </c>
      <c r="F38" s="15" t="s">
        <v>96</v>
      </c>
    </row>
    <row r="39" spans="1:6" ht="23.25">
      <c r="A39" s="8"/>
      <c r="B39" s="8"/>
      <c r="C39" s="38"/>
      <c r="D39" s="8"/>
      <c r="E39" s="8"/>
      <c r="F39" s="8"/>
    </row>
    <row r="40" spans="1:6" ht="23.25">
      <c r="A40" s="59"/>
      <c r="B40" s="29" t="s">
        <v>9</v>
      </c>
      <c r="C40" s="44">
        <f>SUM(C28:C39)</f>
        <v>290000</v>
      </c>
      <c r="D40" s="65"/>
      <c r="E40" s="65"/>
      <c r="F40" s="44">
        <v>0</v>
      </c>
    </row>
    <row r="41" spans="1:6" ht="23.25">
      <c r="A41" s="17"/>
      <c r="B41" s="60"/>
      <c r="C41" s="61"/>
      <c r="D41" s="17"/>
      <c r="E41" s="17"/>
      <c r="F41" s="61"/>
    </row>
    <row r="42" spans="1:6" ht="23.25">
      <c r="A42" s="17"/>
      <c r="B42" s="60"/>
      <c r="C42" s="61"/>
      <c r="D42" s="17"/>
      <c r="E42" s="17"/>
      <c r="F42" s="61"/>
    </row>
    <row r="43" spans="1:6" ht="23.25">
      <c r="A43" s="17"/>
      <c r="B43" s="60"/>
      <c r="C43" s="61"/>
      <c r="D43" s="17"/>
      <c r="E43" s="17"/>
      <c r="F43" s="61"/>
    </row>
    <row r="44" spans="1:6" ht="23.25">
      <c r="A44" s="17"/>
      <c r="B44" s="60"/>
      <c r="C44" s="61"/>
      <c r="D44" s="17"/>
      <c r="E44" s="17"/>
      <c r="F44" s="61"/>
    </row>
    <row r="45" spans="1:6" ht="23.25">
      <c r="A45" s="17"/>
      <c r="B45" s="60"/>
      <c r="C45" s="61"/>
      <c r="D45" s="17"/>
      <c r="E45" s="17"/>
      <c r="F45" s="61"/>
    </row>
    <row r="46" spans="1:6" ht="23.25">
      <c r="A46" s="17"/>
      <c r="B46" s="60"/>
      <c r="C46" s="61"/>
      <c r="D46" s="17"/>
      <c r="E46" s="17"/>
      <c r="F46" s="61"/>
    </row>
    <row r="47" spans="1:6" ht="23.25">
      <c r="A47" s="17"/>
      <c r="B47" s="60"/>
      <c r="C47" s="61"/>
      <c r="D47" s="17"/>
      <c r="E47" s="17"/>
      <c r="F47" s="61"/>
    </row>
    <row r="48" spans="1:6" ht="23.25">
      <c r="A48" s="17"/>
      <c r="B48" s="60"/>
      <c r="C48" s="61"/>
      <c r="D48" s="17"/>
      <c r="E48" s="17"/>
      <c r="F48" s="61"/>
    </row>
    <row r="49" spans="1:6" ht="23.25">
      <c r="A49" s="17"/>
      <c r="B49" s="67" t="s">
        <v>110</v>
      </c>
      <c r="C49" s="62"/>
      <c r="D49" s="17"/>
      <c r="E49" s="17"/>
      <c r="F49" s="148">
        <v>19</v>
      </c>
    </row>
    <row r="50" spans="1:6" ht="23.25">
      <c r="A50" s="51" t="s">
        <v>0</v>
      </c>
      <c r="B50" s="51" t="s">
        <v>1</v>
      </c>
      <c r="C50" s="51" t="s">
        <v>2</v>
      </c>
      <c r="D50" s="52" t="s">
        <v>13</v>
      </c>
      <c r="E50" s="52" t="s">
        <v>3</v>
      </c>
      <c r="F50" s="51" t="s">
        <v>2</v>
      </c>
    </row>
    <row r="51" spans="1:6" ht="23.25">
      <c r="A51" s="53"/>
      <c r="B51" s="53"/>
      <c r="C51" s="53"/>
      <c r="D51" s="54" t="s">
        <v>4</v>
      </c>
      <c r="E51" s="54" t="s">
        <v>4</v>
      </c>
      <c r="F51" s="53" t="s">
        <v>14</v>
      </c>
    </row>
    <row r="52" spans="1:6" ht="23.25">
      <c r="A52" s="3">
        <v>1</v>
      </c>
      <c r="B52" s="7" t="s">
        <v>210</v>
      </c>
      <c r="C52" s="39">
        <v>200000</v>
      </c>
      <c r="D52" s="15" t="s">
        <v>170</v>
      </c>
      <c r="E52" s="3" t="s">
        <v>69</v>
      </c>
      <c r="F52" s="15" t="s">
        <v>96</v>
      </c>
    </row>
    <row r="53" spans="1:6" ht="23.25">
      <c r="A53" s="8"/>
      <c r="B53" s="8"/>
      <c r="C53" s="38"/>
      <c r="D53" s="8"/>
      <c r="E53" s="8"/>
      <c r="F53" s="8"/>
    </row>
    <row r="54" spans="1:6" ht="23.25">
      <c r="A54" s="3">
        <v>2</v>
      </c>
      <c r="B54" s="7" t="s">
        <v>211</v>
      </c>
      <c r="C54" s="39">
        <v>30000</v>
      </c>
      <c r="D54" s="15" t="s">
        <v>170</v>
      </c>
      <c r="E54" s="15" t="s">
        <v>69</v>
      </c>
      <c r="F54" s="15" t="s">
        <v>96</v>
      </c>
    </row>
    <row r="55" spans="1:6" ht="23.25">
      <c r="A55" s="8"/>
      <c r="B55" s="8"/>
      <c r="C55" s="38"/>
      <c r="D55" s="8"/>
      <c r="E55" s="8"/>
      <c r="F55" s="8"/>
    </row>
    <row r="56" spans="1:6" ht="23.25">
      <c r="A56" s="59"/>
      <c r="B56" s="29" t="s">
        <v>9</v>
      </c>
      <c r="C56" s="44">
        <f>SUM(C52:C55)</f>
        <v>230000</v>
      </c>
      <c r="D56" s="65"/>
      <c r="E56" s="65"/>
      <c r="F56" s="44">
        <f>SUM(F52:F55)</f>
        <v>0</v>
      </c>
    </row>
    <row r="57" spans="1:6" ht="23.25">
      <c r="A57" s="17"/>
      <c r="B57" s="60"/>
      <c r="C57" s="61"/>
      <c r="D57" s="17"/>
      <c r="E57" s="17"/>
      <c r="F57" s="61"/>
    </row>
    <row r="58" spans="1:6" ht="23.25">
      <c r="A58" s="17"/>
      <c r="B58" s="60"/>
      <c r="C58" s="61"/>
      <c r="D58" s="17"/>
      <c r="E58" s="17"/>
      <c r="F58" s="61"/>
    </row>
    <row r="59" spans="1:6" ht="23.25">
      <c r="A59" s="17"/>
      <c r="B59" s="60"/>
      <c r="C59" s="61"/>
      <c r="D59" s="17"/>
      <c r="E59" s="17"/>
      <c r="F59" s="61"/>
    </row>
    <row r="60" spans="1:6" ht="23.25">
      <c r="A60" s="17"/>
      <c r="B60" s="60"/>
      <c r="C60" s="61"/>
      <c r="D60" s="17"/>
      <c r="E60" s="17"/>
      <c r="F60" s="61"/>
    </row>
    <row r="61" spans="1:6" ht="23.25">
      <c r="A61" s="17"/>
      <c r="B61" s="60"/>
      <c r="C61" s="61"/>
      <c r="D61" s="17"/>
      <c r="E61" s="17"/>
      <c r="F61" s="61"/>
    </row>
    <row r="62" spans="1:6" ht="23.25">
      <c r="A62" s="17"/>
      <c r="B62" s="60"/>
      <c r="C62" s="61"/>
      <c r="D62" s="17"/>
      <c r="E62" s="17"/>
      <c r="F62" s="61"/>
    </row>
    <row r="63" spans="1:6" ht="23.25">
      <c r="A63" s="17"/>
      <c r="B63" s="60"/>
      <c r="C63" s="61"/>
      <c r="D63" s="17"/>
      <c r="E63" s="17"/>
      <c r="F63" s="61"/>
    </row>
    <row r="64" spans="1:6" ht="23.25">
      <c r="A64" s="17"/>
      <c r="B64" s="60"/>
      <c r="C64" s="61"/>
      <c r="D64" s="17"/>
      <c r="E64" s="17"/>
      <c r="F64" s="61"/>
    </row>
    <row r="65" spans="1:6" ht="23.25">
      <c r="A65" s="17"/>
      <c r="B65" s="60"/>
      <c r="C65" s="61"/>
      <c r="D65" s="17"/>
      <c r="E65" s="17"/>
      <c r="F65" s="61"/>
    </row>
    <row r="66" spans="1:6" ht="23.25">
      <c r="A66" s="17"/>
      <c r="B66" s="60"/>
      <c r="C66" s="61"/>
      <c r="D66" s="17"/>
      <c r="E66" s="17"/>
      <c r="F66" s="61"/>
    </row>
    <row r="67" spans="1:6" ht="23.25">
      <c r="A67" s="17"/>
      <c r="B67" s="60"/>
      <c r="C67" s="61"/>
      <c r="D67" s="17"/>
      <c r="E67" s="17"/>
      <c r="F67" s="61"/>
    </row>
    <row r="68" spans="1:6" ht="23.25">
      <c r="A68" s="17"/>
      <c r="B68" s="60"/>
      <c r="C68" s="61"/>
      <c r="D68" s="17"/>
      <c r="E68" s="17"/>
      <c r="F68" s="61"/>
    </row>
    <row r="69" spans="1:6" ht="23.25">
      <c r="A69" s="17"/>
      <c r="B69" s="60"/>
      <c r="C69" s="61"/>
      <c r="D69" s="17"/>
      <c r="E69" s="17"/>
      <c r="F69" s="61"/>
    </row>
    <row r="70" spans="1:6" ht="23.25">
      <c r="A70" s="17"/>
      <c r="B70" s="60"/>
      <c r="C70" s="61"/>
      <c r="D70" s="17"/>
      <c r="E70" s="17"/>
      <c r="F70" s="61"/>
    </row>
    <row r="71" spans="1:6" ht="23.25">
      <c r="A71" s="17"/>
      <c r="B71" s="60"/>
      <c r="C71" s="61"/>
      <c r="D71" s="17"/>
      <c r="E71" s="17"/>
      <c r="F71" s="61"/>
    </row>
    <row r="72" spans="1:6" ht="23.25">
      <c r="A72" s="17"/>
      <c r="B72" s="60"/>
      <c r="C72" s="61"/>
      <c r="D72" s="17"/>
      <c r="E72" s="17"/>
      <c r="F72" s="61"/>
    </row>
    <row r="73" spans="1:6" ht="23.25">
      <c r="A73" s="10"/>
      <c r="B73" s="10" t="s">
        <v>418</v>
      </c>
      <c r="C73" s="10"/>
      <c r="D73" s="13"/>
      <c r="E73" s="13"/>
      <c r="F73" s="139">
        <v>20</v>
      </c>
    </row>
    <row r="74" spans="1:6" ht="23.25">
      <c r="A74" s="51" t="s">
        <v>0</v>
      </c>
      <c r="B74" s="51" t="s">
        <v>1</v>
      </c>
      <c r="C74" s="51" t="s">
        <v>2</v>
      </c>
      <c r="D74" s="52" t="s">
        <v>13</v>
      </c>
      <c r="E74" s="52" t="s">
        <v>3</v>
      </c>
      <c r="F74" s="51" t="s">
        <v>2</v>
      </c>
    </row>
    <row r="75" spans="1:6" ht="23.25">
      <c r="A75" s="53"/>
      <c r="B75" s="53"/>
      <c r="C75" s="53"/>
      <c r="D75" s="54" t="s">
        <v>4</v>
      </c>
      <c r="E75" s="54" t="s">
        <v>4</v>
      </c>
      <c r="F75" s="53" t="s">
        <v>14</v>
      </c>
    </row>
    <row r="76" spans="1:6" ht="23.25">
      <c r="A76" s="3">
        <v>1</v>
      </c>
      <c r="B76" s="7" t="s">
        <v>212</v>
      </c>
      <c r="C76" s="39">
        <v>50000</v>
      </c>
      <c r="D76" s="15" t="s">
        <v>170</v>
      </c>
      <c r="E76" s="3" t="s">
        <v>69</v>
      </c>
      <c r="F76" s="15" t="s">
        <v>96</v>
      </c>
    </row>
    <row r="77" spans="1:6" ht="23.25">
      <c r="A77" s="8"/>
      <c r="B77" s="8"/>
      <c r="C77" s="38"/>
      <c r="D77" s="8"/>
      <c r="E77" s="8"/>
      <c r="F77" s="8"/>
    </row>
    <row r="78" spans="1:6" ht="23.25">
      <c r="A78" s="3">
        <v>2</v>
      </c>
      <c r="B78" s="7" t="s">
        <v>213</v>
      </c>
      <c r="C78" s="39">
        <v>20000</v>
      </c>
      <c r="D78" s="15" t="s">
        <v>170</v>
      </c>
      <c r="E78" s="15" t="s">
        <v>76</v>
      </c>
      <c r="F78" s="15" t="s">
        <v>96</v>
      </c>
    </row>
    <row r="79" spans="1:6" ht="23.25">
      <c r="A79" s="8"/>
      <c r="B79" s="8"/>
      <c r="C79" s="38"/>
      <c r="D79" s="8"/>
      <c r="E79" s="8"/>
      <c r="F79" s="8"/>
    </row>
    <row r="80" spans="1:6" ht="23.25">
      <c r="A80" s="3">
        <v>3</v>
      </c>
      <c r="B80" s="7" t="s">
        <v>214</v>
      </c>
      <c r="C80" s="39">
        <v>50000</v>
      </c>
      <c r="D80" s="15" t="s">
        <v>170</v>
      </c>
      <c r="E80" s="15" t="s">
        <v>76</v>
      </c>
      <c r="F80" s="152">
        <v>12000</v>
      </c>
    </row>
    <row r="81" spans="1:6" ht="23.25">
      <c r="A81" s="8"/>
      <c r="B81" s="8"/>
      <c r="C81" s="38"/>
      <c r="D81" s="8"/>
      <c r="E81" s="8"/>
      <c r="F81" s="8"/>
    </row>
    <row r="82" spans="1:6" ht="23.25">
      <c r="A82" s="15">
        <v>4</v>
      </c>
      <c r="B82" s="7" t="s">
        <v>215</v>
      </c>
      <c r="C82" s="39">
        <v>50000</v>
      </c>
      <c r="D82" s="15" t="s">
        <v>170</v>
      </c>
      <c r="E82" s="15" t="s">
        <v>76</v>
      </c>
      <c r="F82" s="39" t="s">
        <v>96</v>
      </c>
    </row>
    <row r="83" spans="1:6" ht="23.25">
      <c r="A83" s="15"/>
      <c r="B83" s="8"/>
      <c r="C83" s="37"/>
      <c r="D83" s="4"/>
      <c r="E83" s="4"/>
      <c r="F83" s="37"/>
    </row>
    <row r="84" spans="1:6" ht="23.25">
      <c r="A84" s="3">
        <v>5</v>
      </c>
      <c r="B84" s="7" t="s">
        <v>216</v>
      </c>
      <c r="C84" s="39">
        <v>200000</v>
      </c>
      <c r="D84" s="15" t="s">
        <v>112</v>
      </c>
      <c r="E84" s="15" t="s">
        <v>76</v>
      </c>
      <c r="F84" s="143" t="s">
        <v>357</v>
      </c>
    </row>
    <row r="85" spans="1:6" ht="23.25">
      <c r="A85" s="8"/>
      <c r="B85" s="8"/>
      <c r="C85" s="38"/>
      <c r="D85" s="8"/>
      <c r="E85" s="8"/>
      <c r="F85" s="76" t="s">
        <v>358</v>
      </c>
    </row>
    <row r="86" spans="1:6" ht="23.25">
      <c r="A86" s="3">
        <v>6</v>
      </c>
      <c r="B86" s="7" t="s">
        <v>217</v>
      </c>
      <c r="C86" s="39">
        <v>30000</v>
      </c>
      <c r="D86" s="15" t="s">
        <v>170</v>
      </c>
      <c r="E86" s="15" t="s">
        <v>76</v>
      </c>
      <c r="F86" s="143" t="s">
        <v>357</v>
      </c>
    </row>
    <row r="87" spans="1:6" ht="23.25">
      <c r="A87" s="8"/>
      <c r="B87" s="8"/>
      <c r="C87" s="38"/>
      <c r="D87" s="8"/>
      <c r="E87" s="8"/>
      <c r="F87" s="76" t="s">
        <v>358</v>
      </c>
    </row>
    <row r="88" spans="1:6" ht="23.25">
      <c r="A88" s="59"/>
      <c r="B88" s="29" t="s">
        <v>9</v>
      </c>
      <c r="C88" s="44">
        <f>SUM(C76:C87)</f>
        <v>400000</v>
      </c>
      <c r="D88" s="65"/>
      <c r="E88" s="65"/>
      <c r="F88" s="44">
        <f>SUM(F76:F87)</f>
        <v>12000</v>
      </c>
    </row>
    <row r="89" spans="1:6" ht="20.25">
      <c r="A89" s="1"/>
      <c r="B89" s="1"/>
      <c r="C89" s="1"/>
      <c r="D89" s="1"/>
      <c r="E89" s="1"/>
      <c r="F89" s="1"/>
    </row>
    <row r="90" spans="1:6" ht="20.25">
      <c r="A90" s="1"/>
      <c r="B90" s="1"/>
      <c r="C90" s="1"/>
      <c r="D90" s="1"/>
      <c r="E90" s="1"/>
      <c r="F90" s="1"/>
    </row>
    <row r="91" spans="1:6" ht="20.25">
      <c r="A91" s="1"/>
      <c r="B91" s="1"/>
      <c r="C91" s="1"/>
      <c r="D91" s="1"/>
      <c r="E91" s="1"/>
      <c r="F91" s="1"/>
    </row>
    <row r="92" spans="1:6" ht="20.25">
      <c r="A92" s="1"/>
      <c r="B92" s="1"/>
      <c r="C92" s="1"/>
      <c r="D92" s="1"/>
      <c r="E92" s="1"/>
      <c r="F92" s="1"/>
    </row>
    <row r="93" spans="1:6" ht="20.25">
      <c r="A93" s="1"/>
      <c r="B93" s="1"/>
      <c r="C93" s="1"/>
      <c r="D93" s="1"/>
      <c r="E93" s="1"/>
      <c r="F93" s="1"/>
    </row>
    <row r="94" spans="1:6" ht="20.25">
      <c r="A94" s="1"/>
      <c r="B94" s="1"/>
      <c r="C94" s="1"/>
      <c r="D94" s="1"/>
      <c r="E94" s="1"/>
      <c r="F94" s="1"/>
    </row>
    <row r="95" spans="1:6" ht="20.25">
      <c r="A95" s="1"/>
      <c r="B95" s="1"/>
      <c r="C95" s="1"/>
      <c r="D95" s="1"/>
      <c r="E95" s="1"/>
      <c r="F95" s="1"/>
    </row>
    <row r="96" spans="1:6" ht="20.25">
      <c r="A96" s="1"/>
      <c r="B96" s="1"/>
      <c r="C96" s="1"/>
      <c r="D96" s="1"/>
      <c r="E96" s="1"/>
      <c r="F96" s="1"/>
    </row>
    <row r="97" spans="1:6" ht="20.25">
      <c r="A97" s="1"/>
      <c r="B97" s="1"/>
      <c r="C97" s="1"/>
      <c r="D97" s="1"/>
      <c r="E97" s="1"/>
      <c r="F97" s="1"/>
    </row>
    <row r="98" spans="1:6" ht="20.25">
      <c r="A98" s="1"/>
      <c r="B98" s="1"/>
      <c r="C98" s="1"/>
      <c r="D98" s="1"/>
      <c r="E98" s="1"/>
      <c r="F98" s="1"/>
    </row>
    <row r="99" spans="1:6" ht="20.25">
      <c r="A99" s="1"/>
      <c r="B99" s="1"/>
      <c r="C99" s="1"/>
      <c r="D99" s="1"/>
      <c r="E99" s="1"/>
      <c r="F99" s="1"/>
    </row>
    <row r="100" spans="1:6" ht="20.25">
      <c r="A100" s="1"/>
      <c r="B100" s="1"/>
      <c r="C100" s="1"/>
      <c r="D100" s="1"/>
      <c r="E100" s="1"/>
      <c r="F100" s="1"/>
    </row>
    <row r="101" spans="1:6" ht="20.25">
      <c r="A101" s="1"/>
      <c r="B101" s="1"/>
      <c r="C101" s="1"/>
      <c r="D101" s="1"/>
      <c r="E101" s="1"/>
      <c r="F101" s="1"/>
    </row>
    <row r="102" spans="1:6" ht="20.25">
      <c r="A102" s="1"/>
      <c r="B102" s="1"/>
      <c r="C102" s="1"/>
      <c r="D102" s="1"/>
      <c r="E102" s="1"/>
      <c r="F102" s="1"/>
    </row>
    <row r="103" spans="1:6" ht="20.25">
      <c r="A103" s="1"/>
      <c r="B103" s="1"/>
      <c r="C103" s="1"/>
      <c r="D103" s="1"/>
      <c r="E103" s="1"/>
      <c r="F103" s="1"/>
    </row>
    <row r="104" spans="1:6" ht="20.25">
      <c r="A104" s="1"/>
      <c r="B104" s="1"/>
      <c r="C104" s="1"/>
      <c r="D104" s="1"/>
      <c r="E104" s="1"/>
      <c r="F104" s="1"/>
    </row>
    <row r="105" spans="1:6" ht="20.25">
      <c r="A105" s="1"/>
      <c r="B105" s="1"/>
      <c r="C105" s="1"/>
      <c r="D105" s="1"/>
      <c r="E105" s="1"/>
      <c r="F105" s="1"/>
    </row>
    <row r="106" spans="1:6" ht="20.25">
      <c r="A106" s="1"/>
      <c r="B106" s="1"/>
      <c r="C106" s="1"/>
      <c r="D106" s="1"/>
      <c r="E106" s="1"/>
      <c r="F106" s="1"/>
    </row>
    <row r="107" spans="1:6" ht="20.25">
      <c r="A107" s="1"/>
      <c r="B107" s="1"/>
      <c r="C107" s="1"/>
      <c r="D107" s="1"/>
      <c r="E107" s="1"/>
      <c r="F107" s="1"/>
    </row>
    <row r="108" spans="1:6" ht="20.25">
      <c r="A108" s="1"/>
      <c r="B108" s="1"/>
      <c r="C108" s="1"/>
      <c r="D108" s="1"/>
      <c r="E108" s="1"/>
      <c r="F108" s="1"/>
    </row>
    <row r="109" spans="1:6" ht="20.25">
      <c r="A109" s="1"/>
      <c r="B109" s="1"/>
      <c r="C109" s="1"/>
      <c r="D109" s="1"/>
      <c r="E109" s="1"/>
      <c r="F109" s="1"/>
    </row>
    <row r="110" spans="1:6" ht="20.25">
      <c r="A110" s="1"/>
      <c r="B110" s="1"/>
      <c r="C110" s="1"/>
      <c r="D110" s="1"/>
      <c r="E110" s="1"/>
      <c r="F110" s="1"/>
    </row>
    <row r="111" spans="1:6" ht="20.25">
      <c r="A111" s="1"/>
      <c r="B111" s="1"/>
      <c r="C111" s="1"/>
      <c r="D111" s="1"/>
      <c r="E111" s="1"/>
      <c r="F111" s="1"/>
    </row>
    <row r="112" spans="1:6" ht="20.25">
      <c r="A112" s="1"/>
      <c r="B112" s="1"/>
      <c r="C112" s="1"/>
      <c r="D112" s="1"/>
      <c r="E112" s="1"/>
      <c r="F112" s="1"/>
    </row>
    <row r="113" spans="1:6" ht="20.25">
      <c r="A113" s="1"/>
      <c r="B113" s="1"/>
      <c r="C113" s="1"/>
      <c r="D113" s="1"/>
      <c r="E113" s="1"/>
      <c r="F113" s="1"/>
    </row>
    <row r="114" spans="1:6" ht="20.25">
      <c r="A114" s="1"/>
      <c r="B114" s="1"/>
      <c r="C114" s="1"/>
      <c r="D114" s="1"/>
      <c r="E114" s="1"/>
      <c r="F114" s="1"/>
    </row>
    <row r="115" spans="1:6" ht="20.25">
      <c r="A115" s="1"/>
      <c r="B115" s="1"/>
      <c r="C115" s="1"/>
      <c r="D115" s="1"/>
      <c r="E115" s="1"/>
      <c r="F115" s="1"/>
    </row>
    <row r="116" spans="1:6" ht="20.25">
      <c r="A116" s="1"/>
      <c r="B116" s="1"/>
      <c r="C116" s="1"/>
      <c r="D116" s="1"/>
      <c r="E116" s="1"/>
      <c r="F116" s="1"/>
    </row>
    <row r="117" spans="1:6" ht="20.25">
      <c r="A117" s="1"/>
      <c r="B117" s="1"/>
      <c r="C117" s="1"/>
      <c r="D117" s="1"/>
      <c r="E117" s="1"/>
      <c r="F117" s="1"/>
    </row>
    <row r="118" spans="1:6" ht="20.25">
      <c r="A118" s="1"/>
      <c r="B118" s="1"/>
      <c r="C118" s="1"/>
      <c r="D118" s="1"/>
      <c r="E118" s="1"/>
      <c r="F118" s="1"/>
    </row>
    <row r="119" spans="1:6" ht="20.25">
      <c r="A119" s="1"/>
      <c r="B119" s="1"/>
      <c r="C119" s="1"/>
      <c r="D119" s="1"/>
      <c r="E119" s="1"/>
      <c r="F119" s="1"/>
    </row>
    <row r="120" spans="1:6" ht="20.25">
      <c r="A120" s="1"/>
      <c r="B120" s="1"/>
      <c r="C120" s="1"/>
      <c r="D120" s="1"/>
      <c r="E120" s="1"/>
      <c r="F120" s="1"/>
    </row>
    <row r="121" spans="1:6" ht="20.25">
      <c r="A121" s="1"/>
      <c r="B121" s="1"/>
      <c r="C121" s="1"/>
      <c r="D121" s="1"/>
      <c r="E121" s="1"/>
      <c r="F121" s="1"/>
    </row>
    <row r="122" spans="1:6" ht="20.25">
      <c r="A122" s="1"/>
      <c r="B122" s="1"/>
      <c r="C122" s="1"/>
      <c r="D122" s="1"/>
      <c r="E122" s="1"/>
      <c r="F122" s="1"/>
    </row>
    <row r="123" spans="1:6" ht="20.25">
      <c r="A123" s="1"/>
      <c r="B123" s="1"/>
      <c r="C123" s="1"/>
      <c r="D123" s="1"/>
      <c r="E123" s="1"/>
      <c r="F123" s="1"/>
    </row>
    <row r="124" spans="1:6" ht="20.25">
      <c r="A124" s="1"/>
      <c r="B124" s="1"/>
      <c r="C124" s="1"/>
      <c r="D124" s="1"/>
      <c r="E124" s="1"/>
      <c r="F124" s="1"/>
    </row>
    <row r="125" spans="1:6" ht="20.25">
      <c r="A125" s="1"/>
      <c r="B125" s="1"/>
      <c r="C125" s="1"/>
      <c r="D125" s="1"/>
      <c r="E125" s="1"/>
      <c r="F125" s="1"/>
    </row>
    <row r="126" spans="1:6" ht="20.25">
      <c r="A126" s="1"/>
      <c r="B126" s="1"/>
      <c r="C126" s="1"/>
      <c r="D126" s="1"/>
      <c r="E126" s="1"/>
      <c r="F126" s="1"/>
    </row>
    <row r="127" spans="1:6" ht="20.25">
      <c r="A127" s="1"/>
      <c r="B127" s="1"/>
      <c r="C127" s="1"/>
      <c r="D127" s="1"/>
      <c r="E127" s="1"/>
      <c r="F127" s="1"/>
    </row>
    <row r="128" spans="1:6" ht="20.25">
      <c r="A128" s="1"/>
      <c r="B128" s="1"/>
      <c r="C128" s="1"/>
      <c r="D128" s="1"/>
      <c r="E128" s="1"/>
      <c r="F128" s="1"/>
    </row>
    <row r="129" spans="1:6" ht="20.25">
      <c r="A129" s="1"/>
      <c r="B129" s="1"/>
      <c r="C129" s="1"/>
      <c r="D129" s="1"/>
      <c r="E129" s="1"/>
      <c r="F129" s="1"/>
    </row>
    <row r="130" spans="1:6" ht="20.25">
      <c r="A130" s="1"/>
      <c r="B130" s="1"/>
      <c r="C130" s="1"/>
      <c r="D130" s="1"/>
      <c r="E130" s="1"/>
      <c r="F130" s="1"/>
    </row>
    <row r="131" spans="1:6" ht="20.25">
      <c r="A131" s="1"/>
      <c r="B131" s="1"/>
      <c r="C131" s="1"/>
      <c r="D131" s="1"/>
      <c r="E131" s="1"/>
      <c r="F131" s="1"/>
    </row>
    <row r="132" spans="1:6" ht="20.25">
      <c r="A132" s="1"/>
      <c r="B132" s="1"/>
      <c r="C132" s="1"/>
      <c r="D132" s="1"/>
      <c r="E132" s="1"/>
      <c r="F132" s="1"/>
    </row>
    <row r="133" spans="1:6" ht="20.25">
      <c r="A133" s="1"/>
      <c r="B133" s="1"/>
      <c r="C133" s="1"/>
      <c r="D133" s="1"/>
      <c r="E133" s="1"/>
      <c r="F133" s="1"/>
    </row>
    <row r="134" spans="1:6" ht="20.25">
      <c r="A134" s="1"/>
      <c r="B134" s="1"/>
      <c r="C134" s="1"/>
      <c r="D134" s="1"/>
      <c r="E134" s="1"/>
      <c r="F134" s="1"/>
    </row>
    <row r="135" spans="1:6" ht="20.25">
      <c r="A135" s="1"/>
      <c r="B135" s="1"/>
      <c r="C135" s="1"/>
      <c r="D135" s="1"/>
      <c r="E135" s="1"/>
      <c r="F135" s="1"/>
    </row>
    <row r="136" spans="1:6" ht="20.25">
      <c r="A136" s="1"/>
      <c r="B136" s="1"/>
      <c r="C136" s="1"/>
      <c r="D136" s="1"/>
      <c r="E136" s="1"/>
      <c r="F136" s="1"/>
    </row>
    <row r="137" spans="1:6" ht="20.25">
      <c r="A137" s="1"/>
      <c r="B137" s="1"/>
      <c r="C137" s="1"/>
      <c r="D137" s="1"/>
      <c r="E137" s="1"/>
      <c r="F137" s="1"/>
    </row>
    <row r="138" spans="1:6" ht="20.25">
      <c r="A138" s="1"/>
      <c r="B138" s="1"/>
      <c r="C138" s="1"/>
      <c r="D138" s="1"/>
      <c r="E138" s="1"/>
      <c r="F138" s="1"/>
    </row>
    <row r="139" spans="1:6" ht="20.25">
      <c r="A139" s="1"/>
      <c r="B139" s="1"/>
      <c r="C139" s="1"/>
      <c r="D139" s="1"/>
      <c r="E139" s="1"/>
      <c r="F139" s="1"/>
    </row>
    <row r="140" spans="1:6" ht="20.25">
      <c r="A140" s="1"/>
      <c r="B140" s="1"/>
      <c r="C140" s="1"/>
      <c r="D140" s="1"/>
      <c r="E140" s="1"/>
      <c r="F140" s="1"/>
    </row>
    <row r="141" spans="1:6" ht="20.25">
      <c r="A141" s="1"/>
      <c r="B141" s="1"/>
      <c r="C141" s="1"/>
      <c r="D141" s="1"/>
      <c r="E141" s="1"/>
      <c r="F141" s="1"/>
    </row>
    <row r="142" spans="1:6" ht="20.25">
      <c r="A142" s="1"/>
      <c r="B142" s="1"/>
      <c r="C142" s="1"/>
      <c r="D142" s="1"/>
      <c r="E142" s="1"/>
      <c r="F142" s="1"/>
    </row>
    <row r="143" spans="1:6" ht="20.25">
      <c r="A143" s="1"/>
      <c r="B143" s="1"/>
      <c r="C143" s="1"/>
      <c r="D143" s="1"/>
      <c r="E143" s="1"/>
      <c r="F143" s="1"/>
    </row>
    <row r="144" spans="1:6" ht="20.25">
      <c r="A144" s="1"/>
      <c r="B144" s="1"/>
      <c r="C144" s="1"/>
      <c r="D144" s="1"/>
      <c r="E144" s="1"/>
      <c r="F144" s="1"/>
    </row>
  </sheetData>
  <phoneticPr fontId="7" type="noConversion"/>
  <pageMargins left="0.2" right="0.2" top="0.5" bottom="0.5" header="0.511811023622047" footer="0.511811023622047"/>
  <pageSetup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35"/>
  <sheetViews>
    <sheetView topLeftCell="A76" zoomScaleNormal="100" workbookViewId="0">
      <selection activeCell="F90" sqref="F90:F91"/>
    </sheetView>
  </sheetViews>
  <sheetFormatPr defaultRowHeight="12.75"/>
  <cols>
    <col min="1" max="1" width="8.28515625" customWidth="1"/>
    <col min="2" max="2" width="61.28515625" customWidth="1"/>
    <col min="3" max="3" width="14.7109375" customWidth="1"/>
    <col min="4" max="4" width="16.5703125" customWidth="1"/>
    <col min="5" max="5" width="15.5703125" customWidth="1"/>
    <col min="6" max="6" width="16.28515625" customWidth="1"/>
  </cols>
  <sheetData>
    <row r="1" spans="1:6" s="19" customFormat="1" ht="23.25">
      <c r="A1" s="17"/>
      <c r="B1" s="5"/>
      <c r="C1" s="5"/>
      <c r="D1" s="18"/>
      <c r="E1" s="18"/>
      <c r="F1" s="17"/>
    </row>
    <row r="2" spans="1:6" s="19" customFormat="1" ht="23.25">
      <c r="A2" s="10" t="s">
        <v>419</v>
      </c>
      <c r="B2" s="10"/>
      <c r="C2" s="10"/>
      <c r="D2" s="13"/>
      <c r="E2" s="13"/>
      <c r="F2" s="139">
        <v>21</v>
      </c>
    </row>
    <row r="3" spans="1:6" s="19" customFormat="1" ht="23.25">
      <c r="A3" s="10"/>
      <c r="B3" s="10" t="s">
        <v>420</v>
      </c>
      <c r="C3" s="10"/>
      <c r="D3" s="13"/>
      <c r="E3" s="13"/>
      <c r="F3" s="5"/>
    </row>
    <row r="4" spans="1:6" s="19" customFormat="1" ht="23.25">
      <c r="A4" s="5"/>
      <c r="B4" s="5"/>
      <c r="C4" s="5"/>
      <c r="D4" s="13"/>
      <c r="E4" s="13"/>
      <c r="F4" s="5"/>
    </row>
    <row r="5" spans="1:6" s="19" customFormat="1" ht="23.25">
      <c r="A5" s="51" t="s">
        <v>0</v>
      </c>
      <c r="B5" s="51" t="s">
        <v>1</v>
      </c>
      <c r="C5" s="51" t="s">
        <v>2</v>
      </c>
      <c r="D5" s="52" t="s">
        <v>13</v>
      </c>
      <c r="E5" s="52" t="s">
        <v>3</v>
      </c>
      <c r="F5" s="51" t="s">
        <v>2</v>
      </c>
    </row>
    <row r="6" spans="1:6" s="19" customFormat="1" ht="23.25">
      <c r="A6" s="53"/>
      <c r="B6" s="53"/>
      <c r="C6" s="53"/>
      <c r="D6" s="54" t="s">
        <v>4</v>
      </c>
      <c r="E6" s="54" t="s">
        <v>4</v>
      </c>
      <c r="F6" s="53" t="s">
        <v>14</v>
      </c>
    </row>
    <row r="7" spans="1:6" s="19" customFormat="1" ht="23.25">
      <c r="A7" s="3">
        <v>1</v>
      </c>
      <c r="B7" s="7" t="s">
        <v>219</v>
      </c>
      <c r="C7" s="39">
        <v>200000</v>
      </c>
      <c r="D7" s="21" t="s">
        <v>229</v>
      </c>
      <c r="E7" s="15" t="s">
        <v>76</v>
      </c>
      <c r="F7" s="39" t="s">
        <v>96</v>
      </c>
    </row>
    <row r="8" spans="1:6" ht="23.25">
      <c r="A8" s="4"/>
      <c r="B8" s="16" t="s">
        <v>218</v>
      </c>
      <c r="C8" s="37"/>
      <c r="D8" s="4"/>
      <c r="E8" s="4"/>
      <c r="F8" s="4"/>
    </row>
    <row r="9" spans="1:6" ht="23.25">
      <c r="A9" s="3">
        <v>2</v>
      </c>
      <c r="B9" s="7" t="s">
        <v>220</v>
      </c>
      <c r="C9" s="39">
        <v>20000</v>
      </c>
      <c r="D9" s="21" t="s">
        <v>253</v>
      </c>
      <c r="E9" s="15" t="s">
        <v>76</v>
      </c>
      <c r="F9" s="39">
        <v>10143.6</v>
      </c>
    </row>
    <row r="10" spans="1:6" ht="23.25">
      <c r="A10" s="4"/>
      <c r="B10" s="8"/>
      <c r="C10" s="37"/>
      <c r="D10" s="4"/>
      <c r="E10" s="4"/>
      <c r="F10" s="37"/>
    </row>
    <row r="11" spans="1:6" ht="23.25">
      <c r="A11" s="3">
        <v>3</v>
      </c>
      <c r="B11" s="7" t="s">
        <v>221</v>
      </c>
      <c r="C11" s="39">
        <v>100000</v>
      </c>
      <c r="D11" s="21" t="s">
        <v>229</v>
      </c>
      <c r="E11" s="15" t="s">
        <v>76</v>
      </c>
      <c r="F11" s="39">
        <v>106628</v>
      </c>
    </row>
    <row r="12" spans="1:6" ht="23.25">
      <c r="A12" s="15"/>
      <c r="B12" s="16"/>
      <c r="C12" s="37"/>
      <c r="D12" s="4"/>
      <c r="E12" s="4"/>
      <c r="F12" s="4"/>
    </row>
    <row r="13" spans="1:6" ht="23.25">
      <c r="A13" s="3">
        <v>4</v>
      </c>
      <c r="B13" s="7" t="s">
        <v>222</v>
      </c>
      <c r="C13" s="39">
        <v>50000</v>
      </c>
      <c r="D13" s="21" t="s">
        <v>229</v>
      </c>
      <c r="E13" s="15" t="s">
        <v>76</v>
      </c>
      <c r="F13" s="39" t="s">
        <v>96</v>
      </c>
    </row>
    <row r="14" spans="1:6" ht="23.25">
      <c r="A14" s="15"/>
      <c r="B14" s="7"/>
      <c r="C14" s="39"/>
      <c r="D14" s="15"/>
      <c r="E14" s="15"/>
      <c r="F14" s="15"/>
    </row>
    <row r="15" spans="1:6" ht="23.25">
      <c r="A15" s="3">
        <v>5</v>
      </c>
      <c r="B15" s="6" t="s">
        <v>329</v>
      </c>
      <c r="C15" s="30">
        <v>100000</v>
      </c>
      <c r="D15" s="142" t="s">
        <v>229</v>
      </c>
      <c r="E15" s="3" t="s">
        <v>76</v>
      </c>
      <c r="F15" s="30">
        <v>78800</v>
      </c>
    </row>
    <row r="16" spans="1:6" ht="23.25">
      <c r="A16" s="15"/>
      <c r="B16" s="7"/>
      <c r="C16" s="39"/>
      <c r="D16" s="15"/>
      <c r="E16" s="15"/>
      <c r="F16" s="15"/>
    </row>
    <row r="17" spans="1:7" ht="23.25">
      <c r="A17" s="3">
        <v>6</v>
      </c>
      <c r="B17" s="6" t="s">
        <v>223</v>
      </c>
      <c r="C17" s="30">
        <v>20000</v>
      </c>
      <c r="D17" s="142" t="s">
        <v>229</v>
      </c>
      <c r="E17" s="3" t="s">
        <v>76</v>
      </c>
      <c r="F17" s="143" t="s">
        <v>357</v>
      </c>
    </row>
    <row r="18" spans="1:7" ht="23.25">
      <c r="A18" s="15"/>
      <c r="B18" s="7"/>
      <c r="C18" s="39"/>
      <c r="D18" s="15"/>
      <c r="E18" s="15"/>
      <c r="F18" s="76" t="s">
        <v>358</v>
      </c>
    </row>
    <row r="19" spans="1:7" ht="23.25">
      <c r="A19" s="3">
        <v>7</v>
      </c>
      <c r="B19" s="6" t="s">
        <v>224</v>
      </c>
      <c r="C19" s="30">
        <v>50000</v>
      </c>
      <c r="D19" s="3" t="s">
        <v>230</v>
      </c>
      <c r="E19" s="3" t="s">
        <v>76</v>
      </c>
      <c r="F19" s="143" t="s">
        <v>357</v>
      </c>
    </row>
    <row r="20" spans="1:7" ht="23.25">
      <c r="A20" s="15"/>
      <c r="B20" s="7"/>
      <c r="C20" s="39"/>
      <c r="D20" s="15"/>
      <c r="E20" s="15"/>
      <c r="F20" s="76" t="s">
        <v>358</v>
      </c>
    </row>
    <row r="21" spans="1:7" ht="23.25">
      <c r="A21" s="3">
        <v>8</v>
      </c>
      <c r="B21" s="6" t="s">
        <v>225</v>
      </c>
      <c r="C21" s="30">
        <v>150000</v>
      </c>
      <c r="D21" s="3" t="s">
        <v>243</v>
      </c>
      <c r="E21" s="3" t="s">
        <v>76</v>
      </c>
      <c r="F21" s="39">
        <v>75000</v>
      </c>
    </row>
    <row r="22" spans="1:7" ht="23.25">
      <c r="A22" s="4"/>
      <c r="B22" s="8"/>
      <c r="C22" s="37"/>
      <c r="D22" s="4"/>
      <c r="E22" s="4"/>
      <c r="F22" s="76"/>
    </row>
    <row r="23" spans="1:7" ht="23.25">
      <c r="A23" s="15">
        <v>9</v>
      </c>
      <c r="B23" s="7" t="s">
        <v>348</v>
      </c>
      <c r="C23" s="39">
        <v>300000</v>
      </c>
      <c r="D23" s="15" t="s">
        <v>243</v>
      </c>
      <c r="E23" s="15" t="s">
        <v>76</v>
      </c>
      <c r="F23" s="39">
        <v>78800</v>
      </c>
    </row>
    <row r="24" spans="1:7" ht="23.25">
      <c r="A24" s="4"/>
      <c r="B24" s="8"/>
      <c r="C24" s="37"/>
      <c r="D24" s="4"/>
      <c r="E24" s="4"/>
      <c r="F24" s="4"/>
    </row>
    <row r="25" spans="1:7" ht="23.25">
      <c r="A25" s="174"/>
      <c r="B25" s="174"/>
      <c r="C25" s="174"/>
      <c r="D25" s="174"/>
      <c r="E25" s="174"/>
      <c r="F25" s="175">
        <v>22</v>
      </c>
      <c r="G25" t="s">
        <v>351</v>
      </c>
    </row>
    <row r="26" spans="1:7" ht="23.25">
      <c r="A26" s="116" t="s">
        <v>0</v>
      </c>
      <c r="B26" s="116" t="s">
        <v>1</v>
      </c>
      <c r="C26" s="116" t="s">
        <v>2</v>
      </c>
      <c r="D26" s="117" t="s">
        <v>13</v>
      </c>
      <c r="E26" s="117" t="s">
        <v>3</v>
      </c>
      <c r="F26" s="116" t="s">
        <v>2</v>
      </c>
    </row>
    <row r="27" spans="1:7" ht="23.25">
      <c r="A27" s="116"/>
      <c r="B27" s="116"/>
      <c r="C27" s="116"/>
      <c r="D27" s="117" t="s">
        <v>4</v>
      </c>
      <c r="E27" s="54" t="s">
        <v>4</v>
      </c>
      <c r="F27" s="53" t="s">
        <v>14</v>
      </c>
    </row>
    <row r="28" spans="1:7" ht="23.25">
      <c r="A28" s="3">
        <v>10</v>
      </c>
      <c r="B28" s="138" t="s">
        <v>226</v>
      </c>
      <c r="C28" s="64">
        <v>500000</v>
      </c>
      <c r="D28" s="3" t="s">
        <v>231</v>
      </c>
      <c r="E28" s="146" t="s">
        <v>76</v>
      </c>
      <c r="F28" s="143" t="s">
        <v>357</v>
      </c>
    </row>
    <row r="29" spans="1:7" ht="23.25">
      <c r="A29" s="15"/>
      <c r="B29" s="45"/>
      <c r="C29" s="62"/>
      <c r="D29" s="4"/>
      <c r="E29" s="96"/>
      <c r="F29" s="76" t="s">
        <v>358</v>
      </c>
    </row>
    <row r="30" spans="1:7" ht="23.25">
      <c r="A30" s="3">
        <v>11</v>
      </c>
      <c r="B30" s="138" t="s">
        <v>227</v>
      </c>
      <c r="C30" s="137">
        <v>2000000</v>
      </c>
      <c r="D30" s="69" t="s">
        <v>229</v>
      </c>
      <c r="E30" s="22" t="s">
        <v>79</v>
      </c>
      <c r="F30" s="39">
        <v>5456315</v>
      </c>
    </row>
    <row r="31" spans="1:7" ht="23.25">
      <c r="A31" s="4"/>
      <c r="B31" s="45"/>
      <c r="C31" s="35"/>
      <c r="D31" s="96"/>
      <c r="E31" s="23"/>
      <c r="F31" s="4"/>
    </row>
    <row r="32" spans="1:7" ht="23.25">
      <c r="A32" s="3">
        <v>12</v>
      </c>
      <c r="B32" s="138" t="s">
        <v>228</v>
      </c>
      <c r="C32" s="137">
        <v>30000</v>
      </c>
      <c r="D32" s="69" t="s">
        <v>229</v>
      </c>
      <c r="E32" s="22" t="s">
        <v>76</v>
      </c>
      <c r="F32" s="39">
        <v>20060</v>
      </c>
    </row>
    <row r="33" spans="1:6" ht="23.25">
      <c r="A33" s="4"/>
      <c r="B33" s="45"/>
      <c r="C33" s="35"/>
      <c r="D33" s="96"/>
      <c r="E33" s="23"/>
      <c r="F33" s="4"/>
    </row>
    <row r="34" spans="1:6" ht="23.25">
      <c r="A34" s="3">
        <v>13</v>
      </c>
      <c r="B34" s="138" t="s">
        <v>232</v>
      </c>
      <c r="C34" s="137">
        <v>200000</v>
      </c>
      <c r="D34" s="69" t="s">
        <v>229</v>
      </c>
      <c r="E34" s="22" t="s">
        <v>76</v>
      </c>
      <c r="F34" s="39">
        <v>73509.070000000007</v>
      </c>
    </row>
    <row r="35" spans="1:6" ht="23.25">
      <c r="A35" s="4"/>
      <c r="B35" s="45"/>
      <c r="C35" s="35"/>
      <c r="D35" s="96"/>
      <c r="E35" s="23"/>
      <c r="F35" s="4"/>
    </row>
    <row r="36" spans="1:6" ht="23.25">
      <c r="A36" s="3">
        <v>14</v>
      </c>
      <c r="B36" s="138" t="s">
        <v>233</v>
      </c>
      <c r="C36" s="137">
        <v>50000</v>
      </c>
      <c r="D36" s="69" t="s">
        <v>229</v>
      </c>
      <c r="E36" s="22" t="s">
        <v>76</v>
      </c>
      <c r="F36" s="143" t="s">
        <v>357</v>
      </c>
    </row>
    <row r="37" spans="1:6" ht="23.25">
      <c r="A37" s="4"/>
      <c r="B37" s="45"/>
      <c r="C37" s="35"/>
      <c r="D37" s="96"/>
      <c r="E37" s="23"/>
      <c r="F37" s="76" t="s">
        <v>358</v>
      </c>
    </row>
    <row r="38" spans="1:6" ht="23.25">
      <c r="A38" s="3">
        <v>15</v>
      </c>
      <c r="B38" s="138" t="s">
        <v>330</v>
      </c>
      <c r="C38" s="137">
        <v>80000</v>
      </c>
      <c r="D38" s="69" t="s">
        <v>229</v>
      </c>
      <c r="E38" s="22" t="s">
        <v>76</v>
      </c>
      <c r="F38" s="39" t="s">
        <v>96</v>
      </c>
    </row>
    <row r="39" spans="1:6" ht="23.25">
      <c r="A39" s="4"/>
      <c r="B39" s="45"/>
      <c r="C39" s="35"/>
      <c r="D39" s="17"/>
      <c r="E39" s="22" t="s">
        <v>69</v>
      </c>
      <c r="F39" s="4"/>
    </row>
    <row r="40" spans="1:6" ht="23.25">
      <c r="A40" s="3">
        <v>16</v>
      </c>
      <c r="B40" s="138" t="s">
        <v>331</v>
      </c>
      <c r="C40" s="64">
        <v>10000</v>
      </c>
      <c r="D40" s="26" t="s">
        <v>243</v>
      </c>
      <c r="E40" s="3" t="s">
        <v>234</v>
      </c>
      <c r="F40" s="35">
        <v>4150</v>
      </c>
    </row>
    <row r="41" spans="1:6" ht="23.25">
      <c r="A41" s="4"/>
      <c r="B41" s="45"/>
      <c r="C41" s="62"/>
      <c r="D41" s="22"/>
      <c r="E41" s="4"/>
      <c r="F41" s="121"/>
    </row>
    <row r="42" spans="1:6" ht="23.25">
      <c r="A42" s="3">
        <v>17</v>
      </c>
      <c r="B42" s="138" t="s">
        <v>235</v>
      </c>
      <c r="C42" s="64">
        <v>700000</v>
      </c>
      <c r="D42" s="3" t="s">
        <v>243</v>
      </c>
      <c r="E42" s="17" t="s">
        <v>76</v>
      </c>
      <c r="F42" s="155" t="s">
        <v>96</v>
      </c>
    </row>
    <row r="43" spans="1:6" ht="23.25">
      <c r="A43" s="3">
        <v>18</v>
      </c>
      <c r="B43" s="138" t="s">
        <v>299</v>
      </c>
      <c r="C43" s="64">
        <v>50000</v>
      </c>
      <c r="D43" s="26" t="s">
        <v>243</v>
      </c>
      <c r="E43" s="3" t="s">
        <v>234</v>
      </c>
      <c r="F43" s="35">
        <v>10000</v>
      </c>
    </row>
    <row r="44" spans="1:6" ht="23.25">
      <c r="A44" s="4"/>
      <c r="B44" s="45"/>
      <c r="C44" s="62"/>
      <c r="D44" s="22"/>
      <c r="E44" s="4"/>
      <c r="F44" s="121"/>
    </row>
    <row r="45" spans="1:6" ht="23.25">
      <c r="A45" s="3">
        <v>19</v>
      </c>
      <c r="B45" s="138" t="s">
        <v>252</v>
      </c>
      <c r="C45" s="64">
        <v>20000</v>
      </c>
      <c r="D45" s="3" t="s">
        <v>243</v>
      </c>
      <c r="E45" s="17" t="s">
        <v>76</v>
      </c>
      <c r="F45" s="39">
        <v>81000</v>
      </c>
    </row>
    <row r="46" spans="1:6" ht="23.25">
      <c r="A46" s="4"/>
      <c r="B46" s="24"/>
      <c r="C46" s="63"/>
      <c r="D46" s="4"/>
      <c r="E46" s="96"/>
      <c r="F46" s="4"/>
    </row>
    <row r="47" spans="1:6" ht="23.25">
      <c r="A47" s="28"/>
      <c r="B47" s="29" t="s">
        <v>9</v>
      </c>
      <c r="C47" s="44">
        <f>C7+C9+C11+C13+C15+C17+C19+C21+C23+C28+C30+C32+C34+C36+C38+C40+C42+C43+C45</f>
        <v>4630000</v>
      </c>
      <c r="D47" s="43"/>
      <c r="E47" s="43"/>
      <c r="F47" s="44">
        <f>F9+F11+F15+F21+F23+F30+F32+F34+F40+F43+F45</f>
        <v>5994405.6699999999</v>
      </c>
    </row>
    <row r="48" spans="1:6" ht="23.25">
      <c r="A48" s="5"/>
      <c r="B48" s="60"/>
      <c r="C48" s="61"/>
      <c r="D48" s="13"/>
      <c r="E48" s="13"/>
      <c r="F48" s="61"/>
    </row>
    <row r="49" spans="1:6" ht="23.25">
      <c r="A49" s="10"/>
      <c r="B49" s="10" t="s">
        <v>421</v>
      </c>
      <c r="C49" s="10"/>
      <c r="D49" s="13"/>
      <c r="E49" s="13"/>
      <c r="F49" s="139">
        <v>23</v>
      </c>
    </row>
    <row r="50" spans="1:6" ht="23.25">
      <c r="A50" s="5"/>
      <c r="B50" s="5"/>
      <c r="C50" s="5"/>
      <c r="D50" s="13"/>
      <c r="E50" s="13"/>
      <c r="F50" s="5"/>
    </row>
    <row r="51" spans="1:6" ht="23.25">
      <c r="A51" s="51" t="s">
        <v>0</v>
      </c>
      <c r="B51" s="51" t="s">
        <v>1</v>
      </c>
      <c r="C51" s="51" t="s">
        <v>2</v>
      </c>
      <c r="D51" s="52" t="s">
        <v>13</v>
      </c>
      <c r="E51" s="52" t="s">
        <v>3</v>
      </c>
      <c r="F51" s="51" t="s">
        <v>2</v>
      </c>
    </row>
    <row r="52" spans="1:6" ht="23.25">
      <c r="A52" s="53"/>
      <c r="B52" s="53"/>
      <c r="C52" s="53"/>
      <c r="D52" s="54" t="s">
        <v>4</v>
      </c>
      <c r="E52" s="54" t="s">
        <v>4</v>
      </c>
      <c r="F52" s="53" t="s">
        <v>14</v>
      </c>
    </row>
    <row r="53" spans="1:6" ht="23.25">
      <c r="A53" s="3">
        <v>1</v>
      </c>
      <c r="B53" s="7" t="s">
        <v>236</v>
      </c>
      <c r="C53" s="39">
        <v>200000</v>
      </c>
      <c r="D53" s="15" t="s">
        <v>170</v>
      </c>
      <c r="E53" s="21" t="s">
        <v>69</v>
      </c>
      <c r="F53" s="39">
        <v>15000</v>
      </c>
    </row>
    <row r="54" spans="1:6" ht="23.25">
      <c r="A54" s="8"/>
      <c r="B54" s="16"/>
      <c r="C54" s="38"/>
      <c r="D54" s="8"/>
      <c r="E54" s="16"/>
      <c r="F54" s="38"/>
    </row>
    <row r="55" spans="1:6" ht="23.25">
      <c r="A55" s="3">
        <v>2</v>
      </c>
      <c r="B55" s="7" t="s">
        <v>360</v>
      </c>
      <c r="C55" s="39">
        <v>50000</v>
      </c>
      <c r="D55" s="15" t="s">
        <v>170</v>
      </c>
      <c r="E55" s="21" t="s">
        <v>76</v>
      </c>
      <c r="F55" s="39">
        <v>30000</v>
      </c>
    </row>
    <row r="56" spans="1:6" ht="23.25">
      <c r="A56" s="8"/>
      <c r="B56" s="8"/>
      <c r="C56" s="38"/>
      <c r="D56" s="8"/>
      <c r="E56" s="16"/>
      <c r="F56" s="38"/>
    </row>
    <row r="57" spans="1:6" ht="23.25">
      <c r="A57" s="3">
        <v>3</v>
      </c>
      <c r="B57" s="7" t="s">
        <v>77</v>
      </c>
      <c r="C57" s="39">
        <v>10000</v>
      </c>
      <c r="D57" s="15" t="s">
        <v>229</v>
      </c>
      <c r="E57" s="21" t="s">
        <v>76</v>
      </c>
      <c r="F57" s="143" t="s">
        <v>357</v>
      </c>
    </row>
    <row r="58" spans="1:6" ht="23.25">
      <c r="A58" s="8"/>
      <c r="B58" s="16"/>
      <c r="C58" s="38"/>
      <c r="D58" s="8"/>
      <c r="E58" s="16"/>
      <c r="F58" s="76" t="s">
        <v>358</v>
      </c>
    </row>
    <row r="59" spans="1:6" ht="23.25">
      <c r="A59" s="3">
        <v>4</v>
      </c>
      <c r="B59" s="7" t="s">
        <v>237</v>
      </c>
      <c r="C59" s="39">
        <v>20000</v>
      </c>
      <c r="D59" s="15" t="s">
        <v>243</v>
      </c>
      <c r="E59" s="21" t="s">
        <v>76</v>
      </c>
      <c r="F59" s="39">
        <v>36013</v>
      </c>
    </row>
    <row r="60" spans="1:6" ht="23.25">
      <c r="A60" s="4"/>
      <c r="B60" s="8"/>
      <c r="C60" s="37"/>
      <c r="D60" s="4"/>
      <c r="E60" s="70"/>
      <c r="F60" s="37"/>
    </row>
    <row r="61" spans="1:6" ht="23.25">
      <c r="A61" s="3">
        <v>5</v>
      </c>
      <c r="B61" s="6" t="s">
        <v>238</v>
      </c>
      <c r="C61" s="30">
        <v>25000</v>
      </c>
      <c r="D61" s="3" t="s">
        <v>243</v>
      </c>
      <c r="E61" s="142" t="s">
        <v>76</v>
      </c>
      <c r="F61" s="30">
        <v>25000</v>
      </c>
    </row>
    <row r="62" spans="1:6" ht="23.25">
      <c r="A62" s="4"/>
      <c r="B62" s="8"/>
      <c r="C62" s="37"/>
      <c r="D62" s="4"/>
      <c r="E62" s="70"/>
      <c r="F62" s="37"/>
    </row>
    <row r="63" spans="1:6" ht="23.25">
      <c r="A63" s="3">
        <v>6</v>
      </c>
      <c r="B63" s="6" t="s">
        <v>239</v>
      </c>
      <c r="C63" s="30">
        <v>100000</v>
      </c>
      <c r="D63" s="3" t="s">
        <v>170</v>
      </c>
      <c r="E63" s="142" t="s">
        <v>69</v>
      </c>
      <c r="F63" s="30" t="s">
        <v>96</v>
      </c>
    </row>
    <row r="64" spans="1:6" ht="23.25">
      <c r="A64" s="4"/>
      <c r="B64" s="8"/>
      <c r="C64" s="37"/>
      <c r="D64" s="4"/>
      <c r="E64" s="70"/>
      <c r="F64" s="37"/>
    </row>
    <row r="65" spans="1:6" ht="23.25">
      <c r="A65" s="3">
        <v>7</v>
      </c>
      <c r="B65" s="6" t="s">
        <v>332</v>
      </c>
      <c r="C65" s="30">
        <v>50000</v>
      </c>
      <c r="D65" s="3" t="s">
        <v>170</v>
      </c>
      <c r="E65" s="142" t="s">
        <v>76</v>
      </c>
      <c r="F65" s="30">
        <v>10000</v>
      </c>
    </row>
    <row r="66" spans="1:6" ht="23.25">
      <c r="A66" s="4"/>
      <c r="B66" s="8"/>
      <c r="C66" s="37"/>
      <c r="D66" s="4"/>
      <c r="E66" s="70"/>
      <c r="F66" s="37"/>
    </row>
    <row r="67" spans="1:6" ht="23.25">
      <c r="A67" s="3">
        <v>8</v>
      </c>
      <c r="B67" s="6" t="s">
        <v>240</v>
      </c>
      <c r="C67" s="30">
        <v>20000</v>
      </c>
      <c r="D67" s="3" t="s">
        <v>170</v>
      </c>
      <c r="E67" s="142" t="s">
        <v>76</v>
      </c>
      <c r="F67" s="30">
        <v>10000</v>
      </c>
    </row>
    <row r="68" spans="1:6" ht="23.25">
      <c r="A68" s="4"/>
      <c r="B68" s="8"/>
      <c r="C68" s="37"/>
      <c r="D68" s="4"/>
      <c r="E68" s="70"/>
      <c r="F68" s="37"/>
    </row>
    <row r="69" spans="1:6" ht="23.25">
      <c r="A69" s="15">
        <v>9</v>
      </c>
      <c r="B69" s="7" t="s">
        <v>241</v>
      </c>
      <c r="C69" s="39">
        <v>50000</v>
      </c>
      <c r="D69" s="15" t="s">
        <v>170</v>
      </c>
      <c r="E69" s="21" t="s">
        <v>76</v>
      </c>
      <c r="F69" s="39" t="s">
        <v>96</v>
      </c>
    </row>
    <row r="70" spans="1:6" ht="23.25">
      <c r="A70" s="22"/>
      <c r="B70" s="45"/>
      <c r="C70" s="39"/>
      <c r="D70" s="15"/>
      <c r="E70" s="21"/>
      <c r="F70" s="39"/>
    </row>
    <row r="71" spans="1:6" ht="23.25">
      <c r="A71" s="28"/>
      <c r="B71" s="29" t="s">
        <v>9</v>
      </c>
      <c r="C71" s="44">
        <f>SUM(C53:C69)</f>
        <v>525000</v>
      </c>
      <c r="D71" s="9"/>
      <c r="E71" s="9"/>
      <c r="F71" s="44">
        <f>F53+F55+F59+F61+F65+F67</f>
        <v>126013</v>
      </c>
    </row>
    <row r="72" spans="1:6" ht="23.25">
      <c r="A72" s="5"/>
      <c r="B72" s="60"/>
      <c r="C72" s="61"/>
      <c r="D72" s="20"/>
      <c r="E72" s="20"/>
      <c r="F72" s="61"/>
    </row>
    <row r="73" spans="1:6" ht="23.25">
      <c r="A73" s="10"/>
      <c r="B73" s="10" t="s">
        <v>422</v>
      </c>
      <c r="C73" s="10"/>
      <c r="D73" s="13"/>
      <c r="E73" s="13"/>
      <c r="F73" s="139">
        <v>24</v>
      </c>
    </row>
    <row r="74" spans="1:6" ht="23.25">
      <c r="A74" s="5"/>
      <c r="B74" s="5"/>
      <c r="C74" s="5"/>
      <c r="D74" s="13"/>
      <c r="E74" s="13"/>
      <c r="F74" s="5"/>
    </row>
    <row r="75" spans="1:6" ht="23.25">
      <c r="A75" s="51" t="s">
        <v>0</v>
      </c>
      <c r="B75" s="51" t="s">
        <v>1</v>
      </c>
      <c r="C75" s="51" t="s">
        <v>2</v>
      </c>
      <c r="D75" s="52" t="s">
        <v>13</v>
      </c>
      <c r="E75" s="52" t="s">
        <v>3</v>
      </c>
      <c r="F75" s="51" t="s">
        <v>2</v>
      </c>
    </row>
    <row r="76" spans="1:6" ht="23.25">
      <c r="A76" s="53"/>
      <c r="B76" s="53"/>
      <c r="C76" s="53"/>
      <c r="D76" s="54" t="s">
        <v>4</v>
      </c>
      <c r="E76" s="54" t="s">
        <v>4</v>
      </c>
      <c r="F76" s="53" t="s">
        <v>14</v>
      </c>
    </row>
    <row r="77" spans="1:6" ht="23.25">
      <c r="A77" s="15">
        <v>1</v>
      </c>
      <c r="B77" s="122" t="s">
        <v>78</v>
      </c>
      <c r="C77" s="39">
        <v>100000</v>
      </c>
      <c r="D77" s="123" t="s">
        <v>170</v>
      </c>
      <c r="E77" s="123" t="s">
        <v>79</v>
      </c>
      <c r="F77" s="15" t="s">
        <v>96</v>
      </c>
    </row>
    <row r="78" spans="1:6" ht="23.25">
      <c r="A78" s="4"/>
      <c r="B78" s="121"/>
      <c r="C78" s="4"/>
      <c r="D78" s="23"/>
      <c r="E78" s="23"/>
      <c r="F78" s="4"/>
    </row>
    <row r="79" spans="1:6" ht="23.25">
      <c r="A79" s="15">
        <v>2</v>
      </c>
      <c r="B79" s="45" t="s">
        <v>242</v>
      </c>
      <c r="C79" s="39">
        <v>500000</v>
      </c>
      <c r="D79" s="15" t="s">
        <v>243</v>
      </c>
      <c r="E79" s="15" t="s">
        <v>69</v>
      </c>
      <c r="F79" s="15" t="s">
        <v>96</v>
      </c>
    </row>
    <row r="80" spans="1:6" ht="23.25">
      <c r="A80" s="8"/>
      <c r="B80" s="24"/>
      <c r="C80" s="46"/>
      <c r="D80" s="12"/>
      <c r="E80" s="12"/>
      <c r="F80" s="8"/>
    </row>
    <row r="81" spans="1:6" ht="23.25">
      <c r="A81" s="28"/>
      <c r="B81" s="29" t="s">
        <v>9</v>
      </c>
      <c r="C81" s="44">
        <f>SUM(C77:C80)</f>
        <v>600000</v>
      </c>
      <c r="D81" s="27"/>
      <c r="E81" s="27"/>
      <c r="F81" s="44">
        <f>SUM(F77:F80)</f>
        <v>0</v>
      </c>
    </row>
    <row r="82" spans="1:6" ht="23.25">
      <c r="A82" s="2"/>
      <c r="B82" s="2"/>
      <c r="C82" s="2"/>
      <c r="D82" s="2"/>
      <c r="E82" s="2"/>
      <c r="F82" s="2"/>
    </row>
    <row r="83" spans="1:6" ht="23.25">
      <c r="A83" s="10"/>
      <c r="B83" s="10" t="s">
        <v>423</v>
      </c>
      <c r="C83" s="10"/>
      <c r="D83" s="13"/>
      <c r="E83" s="13"/>
      <c r="F83" s="67"/>
    </row>
    <row r="84" spans="1:6" ht="23.25">
      <c r="A84" s="10"/>
      <c r="B84" s="10"/>
      <c r="C84" s="10"/>
      <c r="D84" s="13"/>
      <c r="E84" s="13"/>
      <c r="F84" s="5"/>
    </row>
    <row r="85" spans="1:6" ht="23.25">
      <c r="A85" s="51" t="s">
        <v>0</v>
      </c>
      <c r="B85" s="51" t="s">
        <v>1</v>
      </c>
      <c r="C85" s="51" t="s">
        <v>2</v>
      </c>
      <c r="D85" s="52" t="s">
        <v>13</v>
      </c>
      <c r="E85" s="52" t="s">
        <v>3</v>
      </c>
      <c r="F85" s="51" t="s">
        <v>2</v>
      </c>
    </row>
    <row r="86" spans="1:6" ht="23.25">
      <c r="A86" s="53"/>
      <c r="B86" s="53"/>
      <c r="C86" s="53"/>
      <c r="D86" s="54" t="s">
        <v>4</v>
      </c>
      <c r="E86" s="54" t="s">
        <v>4</v>
      </c>
      <c r="F86" s="53" t="s">
        <v>14</v>
      </c>
    </row>
    <row r="87" spans="1:6" ht="23.25">
      <c r="A87" s="3">
        <v>1</v>
      </c>
      <c r="B87" s="7" t="s">
        <v>80</v>
      </c>
      <c r="C87" s="39">
        <v>50000</v>
      </c>
      <c r="D87" s="15" t="s">
        <v>243</v>
      </c>
      <c r="E87" s="15" t="s">
        <v>76</v>
      </c>
      <c r="F87" s="39">
        <v>37013</v>
      </c>
    </row>
    <row r="88" spans="1:6" ht="23.25">
      <c r="A88" s="7"/>
      <c r="B88" s="7" t="s">
        <v>81</v>
      </c>
      <c r="C88" s="33"/>
      <c r="D88" s="7"/>
      <c r="E88" s="7"/>
      <c r="F88" s="47"/>
    </row>
    <row r="89" spans="1:6" ht="23.25">
      <c r="A89" s="8"/>
      <c r="B89" s="8"/>
      <c r="C89" s="38"/>
      <c r="D89" s="8"/>
      <c r="E89" s="8"/>
      <c r="F89" s="38"/>
    </row>
    <row r="90" spans="1:6" ht="23.25">
      <c r="A90" s="3">
        <v>2</v>
      </c>
      <c r="B90" s="7" t="s">
        <v>82</v>
      </c>
      <c r="C90" s="39">
        <v>50000</v>
      </c>
      <c r="D90" s="15" t="s">
        <v>243</v>
      </c>
      <c r="E90" s="15" t="s">
        <v>76</v>
      </c>
      <c r="F90" s="143" t="s">
        <v>357</v>
      </c>
    </row>
    <row r="91" spans="1:6" ht="23.25">
      <c r="A91" s="8"/>
      <c r="B91" s="8"/>
      <c r="C91" s="46"/>
      <c r="D91" s="12"/>
      <c r="E91" s="12"/>
      <c r="F91" s="76" t="s">
        <v>358</v>
      </c>
    </row>
    <row r="92" spans="1:6" ht="23.25">
      <c r="A92" s="15">
        <v>3</v>
      </c>
      <c r="B92" s="7" t="s">
        <v>361</v>
      </c>
      <c r="C92" s="39">
        <v>20000</v>
      </c>
      <c r="D92" s="15" t="s">
        <v>243</v>
      </c>
      <c r="E92" s="15" t="s">
        <v>76</v>
      </c>
      <c r="F92" s="143">
        <v>1000</v>
      </c>
    </row>
    <row r="93" spans="1:6" ht="23.25">
      <c r="A93" s="7"/>
      <c r="B93" s="7"/>
      <c r="C93" s="47"/>
      <c r="D93" s="11"/>
      <c r="E93" s="11"/>
      <c r="F93" s="76"/>
    </row>
    <row r="94" spans="1:6" ht="23.25">
      <c r="A94" s="28"/>
      <c r="B94" s="29" t="s">
        <v>9</v>
      </c>
      <c r="C94" s="48">
        <f>C87+C90+C92</f>
        <v>120000</v>
      </c>
      <c r="D94" s="43"/>
      <c r="E94" s="43"/>
      <c r="F94" s="155">
        <f>F87+F92</f>
        <v>38013</v>
      </c>
    </row>
    <row r="95" spans="1:6" ht="23.25">
      <c r="A95" s="5"/>
      <c r="B95" s="5"/>
      <c r="C95" s="20"/>
      <c r="D95" s="13"/>
      <c r="E95" s="13"/>
      <c r="F95" s="5"/>
    </row>
    <row r="96" spans="1:6" ht="23.25">
      <c r="A96" s="5"/>
      <c r="B96" s="5"/>
      <c r="C96" s="20"/>
      <c r="D96" s="13"/>
      <c r="E96" s="13"/>
      <c r="F96" s="5"/>
    </row>
    <row r="97" spans="1:6" ht="23.25">
      <c r="A97" s="5"/>
      <c r="B97" s="5"/>
      <c r="C97" s="20"/>
      <c r="D97" s="13"/>
      <c r="E97" s="13"/>
      <c r="F97" s="5"/>
    </row>
    <row r="98" spans="1:6" ht="20.25">
      <c r="A98" s="1"/>
      <c r="B98" s="1"/>
      <c r="C98" s="1"/>
      <c r="D98" s="1"/>
      <c r="E98" s="1"/>
      <c r="F98" s="1"/>
    </row>
    <row r="99" spans="1:6" ht="20.25">
      <c r="A99" s="1"/>
      <c r="B99" s="1"/>
      <c r="C99" s="1"/>
      <c r="D99" s="1"/>
      <c r="E99" s="1"/>
      <c r="F99" s="1"/>
    </row>
    <row r="100" spans="1:6" ht="20.25">
      <c r="A100" s="1"/>
      <c r="B100" s="1"/>
      <c r="C100" s="1"/>
      <c r="D100" s="1"/>
      <c r="E100" s="1"/>
      <c r="F100" s="1"/>
    </row>
    <row r="101" spans="1:6" ht="20.25">
      <c r="A101" s="1"/>
      <c r="B101" s="1"/>
      <c r="C101" s="1"/>
      <c r="D101" s="1"/>
      <c r="E101" s="1"/>
      <c r="F101" s="1"/>
    </row>
    <row r="102" spans="1:6" ht="20.25">
      <c r="A102" s="1"/>
      <c r="B102" s="1"/>
      <c r="C102" s="1"/>
      <c r="D102" s="1"/>
      <c r="E102" s="1"/>
      <c r="F102" s="1"/>
    </row>
    <row r="103" spans="1:6" ht="20.25">
      <c r="A103" s="1"/>
      <c r="B103" s="1"/>
      <c r="C103" s="1"/>
      <c r="D103" s="1"/>
      <c r="E103" s="1"/>
      <c r="F103" s="1"/>
    </row>
    <row r="104" spans="1:6" ht="20.25">
      <c r="A104" s="1"/>
      <c r="B104" s="1"/>
      <c r="C104" s="1"/>
      <c r="D104" s="1"/>
      <c r="E104" s="1"/>
      <c r="F104" s="1"/>
    </row>
    <row r="105" spans="1:6" ht="20.25">
      <c r="A105" s="1"/>
      <c r="B105" s="1"/>
      <c r="C105" s="1"/>
      <c r="D105" s="1"/>
      <c r="E105" s="1"/>
      <c r="F105" s="1"/>
    </row>
    <row r="106" spans="1:6" ht="20.25">
      <c r="A106" s="1"/>
      <c r="B106" s="1"/>
      <c r="C106" s="1"/>
      <c r="D106" s="1"/>
      <c r="E106" s="1"/>
      <c r="F106" s="1"/>
    </row>
    <row r="107" spans="1:6" ht="20.25">
      <c r="A107" s="1"/>
      <c r="B107" s="1"/>
      <c r="C107" s="1"/>
      <c r="D107" s="1"/>
      <c r="E107" s="1"/>
      <c r="F107" s="1"/>
    </row>
    <row r="108" spans="1:6" ht="20.25">
      <c r="A108" s="1"/>
      <c r="B108" s="1"/>
      <c r="C108" s="1"/>
      <c r="D108" s="1"/>
      <c r="E108" s="1"/>
      <c r="F108" s="1"/>
    </row>
    <row r="109" spans="1:6" ht="20.25">
      <c r="A109" s="1"/>
      <c r="B109" s="1"/>
      <c r="C109" s="1"/>
      <c r="D109" s="1"/>
      <c r="E109" s="1"/>
      <c r="F109" s="1"/>
    </row>
    <row r="110" spans="1:6" ht="20.25">
      <c r="A110" s="1"/>
      <c r="B110" s="1"/>
      <c r="C110" s="1"/>
      <c r="D110" s="1"/>
      <c r="E110" s="1"/>
      <c r="F110" s="1"/>
    </row>
    <row r="111" spans="1:6" ht="20.25">
      <c r="A111" s="1"/>
      <c r="B111" s="1"/>
      <c r="C111" s="1"/>
      <c r="D111" s="1"/>
      <c r="E111" s="1"/>
      <c r="F111" s="1"/>
    </row>
    <row r="112" spans="1:6" ht="20.25">
      <c r="A112" s="1"/>
      <c r="B112" s="1"/>
      <c r="C112" s="1"/>
      <c r="D112" s="1"/>
      <c r="E112" s="1"/>
      <c r="F112" s="1"/>
    </row>
    <row r="113" spans="1:6" ht="20.25">
      <c r="A113" s="1"/>
      <c r="B113" s="1"/>
      <c r="C113" s="1"/>
      <c r="D113" s="1"/>
      <c r="E113" s="1"/>
      <c r="F113" s="1"/>
    </row>
    <row r="114" spans="1:6" ht="20.25">
      <c r="A114" s="1"/>
      <c r="B114" s="1"/>
      <c r="C114" s="1"/>
      <c r="D114" s="1"/>
      <c r="E114" s="1"/>
      <c r="F114" s="1"/>
    </row>
    <row r="115" spans="1:6" ht="20.25">
      <c r="A115" s="1"/>
      <c r="B115" s="1"/>
      <c r="C115" s="1"/>
      <c r="D115" s="1"/>
      <c r="E115" s="1"/>
      <c r="F115" s="1"/>
    </row>
    <row r="116" spans="1:6" ht="20.25">
      <c r="A116" s="1"/>
      <c r="B116" s="1"/>
      <c r="C116" s="1"/>
      <c r="D116" s="1"/>
      <c r="E116" s="1"/>
      <c r="F116" s="1"/>
    </row>
    <row r="117" spans="1:6" ht="20.25">
      <c r="A117" s="1"/>
      <c r="B117" s="1"/>
      <c r="C117" s="1"/>
      <c r="D117" s="1"/>
      <c r="E117" s="1"/>
      <c r="F117" s="1"/>
    </row>
    <row r="118" spans="1:6" ht="20.25">
      <c r="A118" s="1"/>
      <c r="B118" s="1"/>
      <c r="C118" s="1"/>
      <c r="D118" s="1"/>
      <c r="E118" s="1"/>
      <c r="F118" s="1"/>
    </row>
    <row r="119" spans="1:6" ht="20.25">
      <c r="A119" s="1"/>
      <c r="B119" s="1"/>
      <c r="C119" s="1"/>
      <c r="D119" s="1"/>
      <c r="E119" s="1"/>
      <c r="F119" s="1"/>
    </row>
    <row r="120" spans="1:6" ht="20.25">
      <c r="A120" s="1"/>
      <c r="B120" s="1"/>
      <c r="C120" s="1"/>
      <c r="D120" s="1"/>
      <c r="E120" s="1"/>
      <c r="F120" s="1"/>
    </row>
    <row r="121" spans="1:6" ht="20.25">
      <c r="A121" s="1"/>
      <c r="B121" s="1"/>
      <c r="C121" s="1"/>
      <c r="D121" s="1"/>
      <c r="E121" s="1"/>
      <c r="F121" s="1"/>
    </row>
    <row r="122" spans="1:6" ht="20.25">
      <c r="A122" s="1"/>
      <c r="B122" s="1"/>
      <c r="C122" s="1"/>
      <c r="D122" s="1"/>
      <c r="E122" s="1"/>
      <c r="F122" s="1"/>
    </row>
    <row r="123" spans="1:6" ht="20.25">
      <c r="A123" s="1"/>
      <c r="B123" s="1"/>
      <c r="C123" s="1"/>
      <c r="D123" s="1"/>
      <c r="E123" s="1"/>
      <c r="F123" s="1"/>
    </row>
    <row r="124" spans="1:6" ht="20.25">
      <c r="A124" s="1"/>
      <c r="B124" s="1"/>
      <c r="C124" s="1"/>
      <c r="D124" s="1"/>
      <c r="E124" s="1"/>
      <c r="F124" s="1"/>
    </row>
    <row r="125" spans="1:6" ht="20.25">
      <c r="A125" s="1"/>
      <c r="B125" s="1"/>
      <c r="C125" s="1"/>
      <c r="D125" s="1"/>
      <c r="E125" s="1"/>
      <c r="F125" s="1"/>
    </row>
    <row r="126" spans="1:6" ht="20.25">
      <c r="A126" s="1"/>
      <c r="B126" s="1"/>
      <c r="C126" s="1"/>
      <c r="D126" s="1"/>
      <c r="E126" s="1"/>
      <c r="F126" s="1"/>
    </row>
    <row r="127" spans="1:6" ht="20.25">
      <c r="A127" s="1"/>
      <c r="B127" s="1"/>
      <c r="C127" s="1"/>
      <c r="D127" s="1"/>
      <c r="E127" s="1"/>
      <c r="F127" s="1"/>
    </row>
    <row r="128" spans="1:6" ht="20.25">
      <c r="A128" s="1"/>
      <c r="B128" s="1"/>
      <c r="C128" s="1"/>
      <c r="D128" s="1"/>
      <c r="E128" s="1"/>
      <c r="F128" s="1"/>
    </row>
    <row r="129" spans="1:6" ht="20.25">
      <c r="A129" s="1"/>
      <c r="B129" s="1"/>
      <c r="C129" s="1"/>
      <c r="D129" s="1"/>
      <c r="E129" s="1"/>
      <c r="F129" s="1"/>
    </row>
    <row r="130" spans="1:6" ht="20.25">
      <c r="A130" s="1"/>
      <c r="B130" s="1"/>
      <c r="C130" s="1"/>
      <c r="D130" s="1"/>
      <c r="E130" s="1"/>
      <c r="F130" s="1"/>
    </row>
    <row r="131" spans="1:6" ht="20.25">
      <c r="A131" s="1"/>
      <c r="B131" s="1"/>
      <c r="C131" s="1"/>
      <c r="D131" s="1"/>
      <c r="E131" s="1"/>
      <c r="F131" s="1"/>
    </row>
    <row r="132" spans="1:6" ht="20.25">
      <c r="A132" s="1"/>
      <c r="B132" s="1"/>
      <c r="C132" s="1"/>
      <c r="D132" s="1"/>
      <c r="E132" s="1"/>
      <c r="F132" s="1"/>
    </row>
    <row r="133" spans="1:6" ht="20.25">
      <c r="A133" s="1"/>
      <c r="B133" s="1"/>
      <c r="C133" s="1"/>
      <c r="D133" s="1"/>
      <c r="E133" s="1"/>
      <c r="F133" s="1"/>
    </row>
    <row r="134" spans="1:6" ht="20.25">
      <c r="A134" s="1"/>
      <c r="B134" s="1"/>
      <c r="C134" s="1"/>
      <c r="D134" s="1"/>
      <c r="E134" s="1"/>
      <c r="F134" s="1"/>
    </row>
    <row r="135" spans="1:6" ht="20.25">
      <c r="A135" s="1"/>
      <c r="B135" s="1"/>
      <c r="C135" s="1"/>
      <c r="D135" s="1"/>
      <c r="E135" s="1"/>
      <c r="F135" s="1"/>
    </row>
  </sheetData>
  <phoneticPr fontId="7" type="noConversion"/>
  <pageMargins left="0.2" right="0.2" top="0.5" bottom="0.5" header="0.511811023622047" footer="0.511811023622047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13"/>
  <sheetViews>
    <sheetView topLeftCell="A289" zoomScaleNormal="100" zoomScaleSheetLayoutView="75" workbookViewId="0">
      <selection activeCell="F301" sqref="F301"/>
    </sheetView>
  </sheetViews>
  <sheetFormatPr defaultRowHeight="12.75"/>
  <cols>
    <col min="1" max="1" width="13.42578125" customWidth="1"/>
    <col min="2" max="2" width="64" customWidth="1"/>
    <col min="3" max="3" width="13.140625" customWidth="1"/>
    <col min="4" max="4" width="14.28515625" customWidth="1"/>
    <col min="5" max="5" width="14" customWidth="1"/>
    <col min="6" max="6" width="17.85546875" customWidth="1"/>
    <col min="7" max="7" width="1" hidden="1" customWidth="1"/>
  </cols>
  <sheetData>
    <row r="1" spans="1:6" ht="23.25">
      <c r="A1" s="10" t="s">
        <v>424</v>
      </c>
      <c r="B1" s="10"/>
      <c r="C1" s="10"/>
      <c r="D1" s="10"/>
      <c r="E1" s="10"/>
      <c r="F1" s="140">
        <v>25</v>
      </c>
    </row>
    <row r="2" spans="1:6" ht="23.25">
      <c r="A2" s="10"/>
      <c r="B2" s="10" t="s">
        <v>425</v>
      </c>
      <c r="C2" s="10"/>
      <c r="D2" s="10"/>
      <c r="E2" s="10"/>
      <c r="F2" s="2"/>
    </row>
    <row r="3" spans="1:6" ht="23.25">
      <c r="A3" s="51" t="s">
        <v>0</v>
      </c>
      <c r="B3" s="51" t="s">
        <v>1</v>
      </c>
      <c r="C3" s="51" t="s">
        <v>2</v>
      </c>
      <c r="D3" s="52" t="s">
        <v>13</v>
      </c>
      <c r="E3" s="52" t="s">
        <v>3</v>
      </c>
      <c r="F3" s="51" t="s">
        <v>8</v>
      </c>
    </row>
    <row r="4" spans="1:6" ht="23.25">
      <c r="A4" s="53"/>
      <c r="B4" s="53"/>
      <c r="C4" s="53"/>
      <c r="D4" s="54" t="s">
        <v>4</v>
      </c>
      <c r="E4" s="54" t="s">
        <v>4</v>
      </c>
      <c r="F4" s="55"/>
    </row>
    <row r="5" spans="1:6" ht="23.25">
      <c r="A5" s="3">
        <v>1</v>
      </c>
      <c r="B5" s="7" t="s">
        <v>333</v>
      </c>
      <c r="C5" s="39">
        <v>80000</v>
      </c>
      <c r="D5" s="15" t="s">
        <v>251</v>
      </c>
      <c r="E5" s="21" t="s">
        <v>83</v>
      </c>
      <c r="F5" s="49">
        <v>20000</v>
      </c>
    </row>
    <row r="6" spans="1:6" ht="23.25">
      <c r="A6" s="8"/>
      <c r="B6" s="8"/>
      <c r="C6" s="38"/>
      <c r="D6" s="8"/>
      <c r="E6" s="8"/>
      <c r="F6" s="38"/>
    </row>
    <row r="7" spans="1:6" ht="23.25">
      <c r="A7" s="3">
        <v>2</v>
      </c>
      <c r="B7" s="7" t="s">
        <v>244</v>
      </c>
      <c r="C7" s="39">
        <v>15000</v>
      </c>
      <c r="D7" s="15" t="s">
        <v>245</v>
      </c>
      <c r="E7" s="21" t="s">
        <v>83</v>
      </c>
      <c r="F7" s="39" t="s">
        <v>96</v>
      </c>
    </row>
    <row r="8" spans="1:6" ht="23.25">
      <c r="A8" s="7"/>
      <c r="B8" s="7"/>
      <c r="C8" s="33"/>
      <c r="D8" s="7"/>
      <c r="E8" s="7"/>
      <c r="F8" s="33"/>
    </row>
    <row r="9" spans="1:6" ht="23.25">
      <c r="A9" s="8"/>
      <c r="B9" s="8"/>
      <c r="C9" s="38"/>
      <c r="D9" s="8"/>
      <c r="E9" s="8"/>
      <c r="F9" s="38"/>
    </row>
    <row r="10" spans="1:6" ht="23.25">
      <c r="A10" s="3">
        <v>3</v>
      </c>
      <c r="B10" s="7" t="s">
        <v>246</v>
      </c>
      <c r="C10" s="39">
        <v>300000</v>
      </c>
      <c r="D10" s="15" t="s">
        <v>247</v>
      </c>
      <c r="E10" s="21" t="s">
        <v>83</v>
      </c>
      <c r="F10" s="39" t="s">
        <v>96</v>
      </c>
    </row>
    <row r="11" spans="1:6" ht="23.25">
      <c r="A11" s="7"/>
      <c r="B11" s="7"/>
      <c r="C11" s="33"/>
      <c r="D11" s="15" t="s">
        <v>248</v>
      </c>
      <c r="E11" s="7"/>
      <c r="F11" s="7"/>
    </row>
    <row r="12" spans="1:6" ht="23.25">
      <c r="A12" s="8"/>
      <c r="B12" s="8"/>
      <c r="C12" s="38"/>
      <c r="D12" s="8"/>
      <c r="E12" s="8"/>
      <c r="F12" s="8"/>
    </row>
    <row r="13" spans="1:6" ht="23.25">
      <c r="A13" s="15">
        <v>4</v>
      </c>
      <c r="B13" s="7" t="s">
        <v>249</v>
      </c>
      <c r="C13" s="39">
        <v>20000</v>
      </c>
      <c r="D13" s="15" t="s">
        <v>73</v>
      </c>
      <c r="E13" s="21" t="s">
        <v>83</v>
      </c>
      <c r="F13" s="39" t="s">
        <v>96</v>
      </c>
    </row>
    <row r="14" spans="1:6" ht="23.25">
      <c r="A14" s="4"/>
      <c r="B14" s="8"/>
      <c r="C14" s="37"/>
      <c r="D14" s="8"/>
      <c r="E14" s="8"/>
      <c r="F14" s="50"/>
    </row>
    <row r="15" spans="1:6" ht="23.25">
      <c r="A15" s="15">
        <v>5</v>
      </c>
      <c r="B15" s="7" t="s">
        <v>334</v>
      </c>
      <c r="C15" s="39">
        <v>900000</v>
      </c>
      <c r="D15" s="15" t="s">
        <v>250</v>
      </c>
      <c r="E15" s="21" t="s">
        <v>83</v>
      </c>
      <c r="F15" s="39">
        <v>1202500</v>
      </c>
    </row>
    <row r="16" spans="1:6" ht="23.25">
      <c r="A16" s="4"/>
      <c r="B16" s="8"/>
      <c r="C16" s="37"/>
      <c r="D16" s="8"/>
      <c r="E16" s="8"/>
      <c r="F16" s="50"/>
    </row>
    <row r="17" spans="1:6" ht="23.25">
      <c r="A17" s="15">
        <v>6</v>
      </c>
      <c r="B17" s="7" t="s">
        <v>335</v>
      </c>
      <c r="C17" s="39">
        <v>700000</v>
      </c>
      <c r="D17" s="3" t="s">
        <v>247</v>
      </c>
      <c r="E17" s="21" t="s">
        <v>83</v>
      </c>
      <c r="F17" s="39">
        <v>343952</v>
      </c>
    </row>
    <row r="18" spans="1:6" ht="23.25">
      <c r="A18" s="4"/>
      <c r="B18" s="8"/>
      <c r="C18" s="37"/>
      <c r="D18" s="4" t="s">
        <v>248</v>
      </c>
      <c r="E18" s="70"/>
      <c r="F18" s="37"/>
    </row>
    <row r="19" spans="1:6" s="71" customFormat="1" ht="23.25">
      <c r="A19" s="15">
        <v>7</v>
      </c>
      <c r="B19" s="7" t="s">
        <v>336</v>
      </c>
      <c r="C19" s="39">
        <v>100000</v>
      </c>
      <c r="D19" s="3" t="s">
        <v>247</v>
      </c>
      <c r="E19" s="21" t="s">
        <v>83</v>
      </c>
      <c r="F19" s="39">
        <v>70400</v>
      </c>
    </row>
    <row r="20" spans="1:6" ht="23.25">
      <c r="A20" s="4"/>
      <c r="B20" s="7"/>
      <c r="C20" s="39"/>
      <c r="D20" s="15" t="s">
        <v>248</v>
      </c>
      <c r="E20" s="21"/>
      <c r="F20" s="39"/>
    </row>
    <row r="21" spans="1:6" ht="23.25">
      <c r="A21" s="146"/>
      <c r="B21" s="158"/>
      <c r="C21" s="64"/>
      <c r="D21" s="146"/>
      <c r="E21" s="159"/>
      <c r="F21" s="64"/>
    </row>
    <row r="22" spans="1:6" ht="23.25">
      <c r="A22" s="17"/>
      <c r="B22" s="5"/>
      <c r="C22" s="62"/>
      <c r="D22" s="17"/>
      <c r="E22" s="69"/>
      <c r="F22" s="62"/>
    </row>
    <row r="23" spans="1:6" ht="23.25">
      <c r="A23" s="17"/>
      <c r="B23" s="5"/>
      <c r="C23" s="62"/>
      <c r="D23" s="17"/>
      <c r="E23" s="69"/>
      <c r="F23" s="62"/>
    </row>
    <row r="24" spans="1:6" ht="23.25">
      <c r="A24" s="17"/>
      <c r="B24" s="5"/>
      <c r="C24" s="62"/>
      <c r="D24" s="17"/>
      <c r="E24" s="69"/>
      <c r="F24" s="62"/>
    </row>
    <row r="25" spans="1:6" ht="23.25">
      <c r="A25" s="17"/>
      <c r="B25" s="5"/>
      <c r="C25" s="62"/>
      <c r="D25" s="17"/>
      <c r="E25" s="69"/>
      <c r="F25" s="62"/>
    </row>
    <row r="26" spans="1:6" ht="23.25">
      <c r="A26" s="10"/>
      <c r="B26" s="10" t="s">
        <v>426</v>
      </c>
      <c r="C26" s="10"/>
      <c r="D26" s="10"/>
      <c r="E26" s="10"/>
      <c r="F26" s="140">
        <v>26</v>
      </c>
    </row>
    <row r="27" spans="1:6" ht="23.25">
      <c r="A27" s="2"/>
      <c r="B27" s="2"/>
      <c r="C27" s="2"/>
      <c r="D27" s="2"/>
      <c r="E27" s="2"/>
      <c r="F27" s="2"/>
    </row>
    <row r="28" spans="1:6" ht="23.25">
      <c r="A28" s="51" t="s">
        <v>0</v>
      </c>
      <c r="B28" s="51" t="s">
        <v>1</v>
      </c>
      <c r="C28" s="51" t="s">
        <v>2</v>
      </c>
      <c r="D28" s="52" t="s">
        <v>13</v>
      </c>
      <c r="E28" s="52" t="s">
        <v>3</v>
      </c>
      <c r="F28" s="51" t="s">
        <v>8</v>
      </c>
    </row>
    <row r="29" spans="1:6" ht="23.25">
      <c r="A29" s="53"/>
      <c r="B29" s="53"/>
      <c r="C29" s="53"/>
      <c r="D29" s="54" t="s">
        <v>4</v>
      </c>
      <c r="E29" s="54" t="s">
        <v>4</v>
      </c>
      <c r="F29" s="55"/>
    </row>
    <row r="30" spans="1:6" ht="23.25">
      <c r="A30" s="3">
        <v>8</v>
      </c>
      <c r="B30" s="7" t="s">
        <v>355</v>
      </c>
      <c r="C30" s="39">
        <v>50000</v>
      </c>
      <c r="D30" s="21" t="s">
        <v>254</v>
      </c>
      <c r="E30" s="21" t="s">
        <v>83</v>
      </c>
      <c r="F30" s="49">
        <v>49800</v>
      </c>
    </row>
    <row r="31" spans="1:6" ht="23.25">
      <c r="A31" s="8"/>
      <c r="B31" s="8"/>
      <c r="C31" s="37"/>
      <c r="D31" s="70"/>
      <c r="E31" s="8"/>
      <c r="F31" s="38"/>
    </row>
    <row r="32" spans="1:6" ht="23.25">
      <c r="A32" s="3">
        <v>9</v>
      </c>
      <c r="B32" s="7" t="s">
        <v>255</v>
      </c>
      <c r="C32" s="123">
        <v>1000000</v>
      </c>
      <c r="D32" s="125" t="s">
        <v>250</v>
      </c>
      <c r="E32" s="126" t="s">
        <v>83</v>
      </c>
      <c r="F32" s="49">
        <v>2030184</v>
      </c>
    </row>
    <row r="33" spans="1:6" ht="23.25">
      <c r="A33" s="7"/>
      <c r="B33" s="7"/>
      <c r="C33" s="123"/>
      <c r="D33" s="21" t="s">
        <v>254</v>
      </c>
      <c r="E33" s="45"/>
      <c r="F33" s="33"/>
    </row>
    <row r="34" spans="1:6" ht="23.25">
      <c r="A34" s="8"/>
      <c r="B34" s="8"/>
      <c r="C34" s="37"/>
      <c r="D34" s="8"/>
      <c r="E34" s="8"/>
      <c r="F34" s="38"/>
    </row>
    <row r="35" spans="1:6" ht="23.25">
      <c r="A35" s="3">
        <v>10</v>
      </c>
      <c r="B35" s="7" t="s">
        <v>256</v>
      </c>
      <c r="C35" s="39">
        <v>200000</v>
      </c>
      <c r="D35" s="125" t="s">
        <v>250</v>
      </c>
      <c r="E35" s="21" t="s">
        <v>83</v>
      </c>
      <c r="F35" s="39" t="s">
        <v>96</v>
      </c>
    </row>
    <row r="36" spans="1:6" ht="23.25">
      <c r="A36" s="8"/>
      <c r="B36" s="8"/>
      <c r="C36" s="38"/>
      <c r="D36" s="70"/>
      <c r="E36" s="8"/>
      <c r="F36" s="8"/>
    </row>
    <row r="37" spans="1:6" ht="23.25">
      <c r="A37" s="15">
        <v>11</v>
      </c>
      <c r="B37" s="7" t="s">
        <v>257</v>
      </c>
      <c r="C37" s="39">
        <v>500000</v>
      </c>
      <c r="D37" s="21" t="s">
        <v>354</v>
      </c>
      <c r="E37" s="21" t="s">
        <v>83</v>
      </c>
      <c r="F37" s="39">
        <v>866160</v>
      </c>
    </row>
    <row r="38" spans="1:6" ht="23.25">
      <c r="A38" s="4"/>
      <c r="B38" s="8"/>
      <c r="C38" s="37"/>
      <c r="D38" s="70" t="s">
        <v>243</v>
      </c>
      <c r="E38" s="8"/>
      <c r="F38" s="50"/>
    </row>
    <row r="39" spans="1:6" ht="23.25">
      <c r="A39" s="15">
        <v>12</v>
      </c>
      <c r="B39" s="7" t="s">
        <v>258</v>
      </c>
      <c r="C39" s="39">
        <v>50000</v>
      </c>
      <c r="D39" s="21" t="s">
        <v>259</v>
      </c>
      <c r="E39" s="21" t="s">
        <v>83</v>
      </c>
      <c r="F39" s="39" t="s">
        <v>96</v>
      </c>
    </row>
    <row r="40" spans="1:6" ht="23.25">
      <c r="A40" s="4"/>
      <c r="B40" s="8"/>
      <c r="C40" s="37"/>
      <c r="D40" s="8"/>
      <c r="E40" s="8"/>
      <c r="F40" s="50"/>
    </row>
    <row r="41" spans="1:6" ht="23.25">
      <c r="A41" s="15">
        <v>13</v>
      </c>
      <c r="B41" s="7" t="s">
        <v>260</v>
      </c>
      <c r="C41" s="39">
        <v>20000</v>
      </c>
      <c r="D41" s="125" t="s">
        <v>250</v>
      </c>
      <c r="E41" s="21" t="s">
        <v>83</v>
      </c>
      <c r="F41" s="39" t="s">
        <v>96</v>
      </c>
    </row>
    <row r="42" spans="1:6" ht="23.25">
      <c r="A42" s="4"/>
      <c r="B42" s="8"/>
      <c r="C42" s="37"/>
      <c r="D42" s="124"/>
      <c r="E42" s="70"/>
      <c r="F42" s="37"/>
    </row>
    <row r="43" spans="1:6" ht="23.25">
      <c r="A43" s="15">
        <v>14</v>
      </c>
      <c r="B43" s="7" t="s">
        <v>261</v>
      </c>
      <c r="C43" s="39">
        <v>50000</v>
      </c>
      <c r="D43" s="125" t="s">
        <v>354</v>
      </c>
      <c r="E43" s="21" t="s">
        <v>83</v>
      </c>
      <c r="F43" s="39">
        <v>46668</v>
      </c>
    </row>
    <row r="44" spans="1:6" ht="23.25">
      <c r="A44" s="4"/>
      <c r="B44" s="8"/>
      <c r="C44" s="37"/>
      <c r="D44" s="50" t="s">
        <v>262</v>
      </c>
      <c r="E44" s="70"/>
      <c r="F44" s="37"/>
    </row>
    <row r="45" spans="1:6" ht="23.25">
      <c r="A45" s="72"/>
      <c r="B45" s="73" t="s">
        <v>353</v>
      </c>
      <c r="C45" s="74">
        <f>SUM(C5:C44)</f>
        <v>3985000</v>
      </c>
      <c r="D45" s="75"/>
      <c r="E45" s="75"/>
      <c r="F45" s="74">
        <f>F5+F15+F17+F19+F30+F32+F37+F43</f>
        <v>4629664</v>
      </c>
    </row>
    <row r="46" spans="1:6" ht="23.25">
      <c r="A46" s="127"/>
      <c r="B46" s="128"/>
      <c r="C46" s="129"/>
      <c r="D46" s="130"/>
      <c r="E46" s="130"/>
      <c r="F46" s="129"/>
    </row>
    <row r="47" spans="1:6" ht="23.25">
      <c r="A47" s="127"/>
      <c r="B47" s="128"/>
      <c r="C47" s="129"/>
      <c r="D47" s="130"/>
      <c r="E47" s="130"/>
      <c r="F47" s="129"/>
    </row>
    <row r="48" spans="1:6" ht="23.25">
      <c r="A48" s="127"/>
      <c r="B48" s="128"/>
      <c r="C48" s="129"/>
      <c r="D48" s="130"/>
      <c r="E48" s="130"/>
      <c r="F48" s="129"/>
    </row>
    <row r="49" spans="1:6" ht="23.25">
      <c r="A49" s="127"/>
      <c r="B49" s="128"/>
      <c r="C49" s="129"/>
      <c r="D49" s="130"/>
      <c r="E49" s="130"/>
      <c r="F49" s="129"/>
    </row>
    <row r="50" spans="1:6" ht="23.25">
      <c r="A50" s="127"/>
      <c r="B50" s="128"/>
      <c r="C50" s="129"/>
      <c r="D50" s="130"/>
      <c r="E50" s="130"/>
      <c r="F50" s="129"/>
    </row>
    <row r="51" spans="1:6" ht="23.25">
      <c r="A51" s="10"/>
      <c r="B51" s="10" t="s">
        <v>427</v>
      </c>
      <c r="C51" s="10"/>
      <c r="D51" s="10"/>
      <c r="E51" s="10"/>
      <c r="F51" s="140">
        <v>27</v>
      </c>
    </row>
    <row r="52" spans="1:6" ht="23.25">
      <c r="A52" s="2"/>
      <c r="B52" s="2"/>
      <c r="C52" s="2"/>
      <c r="D52" s="2"/>
      <c r="E52" s="2"/>
      <c r="F52" s="2"/>
    </row>
    <row r="53" spans="1:6" ht="23.25">
      <c r="A53" s="51" t="s">
        <v>0</v>
      </c>
      <c r="B53" s="51" t="s">
        <v>1</v>
      </c>
      <c r="C53" s="51" t="s">
        <v>2</v>
      </c>
      <c r="D53" s="52" t="s">
        <v>13</v>
      </c>
      <c r="E53" s="52" t="s">
        <v>3</v>
      </c>
      <c r="F53" s="51" t="s">
        <v>8</v>
      </c>
    </row>
    <row r="54" spans="1:6" ht="23.25">
      <c r="A54" s="53"/>
      <c r="B54" s="53"/>
      <c r="C54" s="53"/>
      <c r="D54" s="54" t="s">
        <v>4</v>
      </c>
      <c r="E54" s="54" t="s">
        <v>4</v>
      </c>
      <c r="F54" s="55"/>
    </row>
    <row r="55" spans="1:6" ht="23.25">
      <c r="A55" s="3">
        <v>1</v>
      </c>
      <c r="B55" s="7" t="s">
        <v>263</v>
      </c>
      <c r="C55" s="39">
        <v>20000</v>
      </c>
      <c r="D55" s="21" t="s">
        <v>264</v>
      </c>
      <c r="E55" s="21" t="s">
        <v>83</v>
      </c>
      <c r="F55" s="49">
        <v>20000</v>
      </c>
    </row>
    <row r="56" spans="1:6" ht="23.25">
      <c r="A56" s="8"/>
      <c r="B56" s="8"/>
      <c r="C56" s="37"/>
      <c r="D56" s="70"/>
      <c r="E56" s="8"/>
      <c r="F56" s="38"/>
    </row>
    <row r="57" spans="1:6" ht="23.25">
      <c r="A57" s="15">
        <v>2</v>
      </c>
      <c r="B57" s="7" t="s">
        <v>265</v>
      </c>
      <c r="C57" s="39">
        <v>25000</v>
      </c>
      <c r="D57" s="21" t="s">
        <v>266</v>
      </c>
      <c r="E57" s="21" t="s">
        <v>83</v>
      </c>
      <c r="F57" s="39">
        <v>20000</v>
      </c>
    </row>
    <row r="58" spans="1:6" ht="23.25">
      <c r="A58" s="8"/>
      <c r="B58" s="8"/>
      <c r="C58" s="37"/>
      <c r="D58" s="70"/>
      <c r="E58" s="8"/>
      <c r="F58" s="38"/>
    </row>
    <row r="59" spans="1:6" ht="23.25">
      <c r="A59" s="15">
        <v>3</v>
      </c>
      <c r="B59" s="7" t="s">
        <v>267</v>
      </c>
      <c r="C59" s="39">
        <v>30000</v>
      </c>
      <c r="D59" s="21" t="s">
        <v>264</v>
      </c>
      <c r="E59" s="21" t="s">
        <v>83</v>
      </c>
      <c r="F59" s="49">
        <v>30000</v>
      </c>
    </row>
    <row r="60" spans="1:6" ht="23.25">
      <c r="A60" s="4"/>
      <c r="B60" s="8"/>
      <c r="C60" s="37"/>
      <c r="D60" s="70"/>
      <c r="E60" s="70"/>
      <c r="F60" s="76"/>
    </row>
    <row r="61" spans="1:6" ht="23.25">
      <c r="A61" s="15">
        <v>4</v>
      </c>
      <c r="B61" s="7" t="s">
        <v>268</v>
      </c>
      <c r="C61" s="39">
        <v>120000</v>
      </c>
      <c r="D61" s="15" t="s">
        <v>269</v>
      </c>
      <c r="E61" s="21" t="s">
        <v>83</v>
      </c>
      <c r="F61" s="49" t="s">
        <v>96</v>
      </c>
    </row>
    <row r="62" spans="1:6" ht="23.25">
      <c r="A62" s="8"/>
      <c r="B62" s="8"/>
      <c r="C62" s="37"/>
      <c r="D62" s="70"/>
      <c r="E62" s="8"/>
      <c r="F62" s="136"/>
    </row>
    <row r="63" spans="1:6" ht="23.25">
      <c r="A63" s="15">
        <v>5</v>
      </c>
      <c r="B63" s="7" t="s">
        <v>270</v>
      </c>
      <c r="C63" s="39">
        <v>50000</v>
      </c>
      <c r="D63" s="21" t="s">
        <v>170</v>
      </c>
      <c r="E63" s="21" t="s">
        <v>83</v>
      </c>
      <c r="F63" s="39">
        <v>49665</v>
      </c>
    </row>
    <row r="64" spans="1:6" ht="23.25">
      <c r="A64" s="8"/>
      <c r="B64" s="8"/>
      <c r="C64" s="37"/>
      <c r="D64" s="70"/>
      <c r="E64" s="8"/>
      <c r="F64" s="37"/>
    </row>
    <row r="65" spans="1:6" ht="23.25">
      <c r="A65" s="15">
        <v>6</v>
      </c>
      <c r="B65" s="7" t="s">
        <v>271</v>
      </c>
      <c r="C65" s="39">
        <v>50000</v>
      </c>
      <c r="D65" s="21" t="s">
        <v>170</v>
      </c>
      <c r="E65" s="21" t="s">
        <v>83</v>
      </c>
      <c r="F65" s="49">
        <v>209700</v>
      </c>
    </row>
    <row r="66" spans="1:6" ht="23.25">
      <c r="A66" s="4"/>
      <c r="B66" s="8"/>
      <c r="C66" s="37"/>
      <c r="D66" s="70"/>
      <c r="E66" s="70"/>
      <c r="F66" s="76"/>
    </row>
    <row r="67" spans="1:6" ht="23.25">
      <c r="A67" s="15">
        <v>7</v>
      </c>
      <c r="B67" s="7" t="s">
        <v>272</v>
      </c>
      <c r="C67" s="39">
        <v>50000</v>
      </c>
      <c r="D67" s="21" t="s">
        <v>273</v>
      </c>
      <c r="E67" s="21" t="s">
        <v>83</v>
      </c>
      <c r="F67" s="49">
        <v>10000</v>
      </c>
    </row>
    <row r="68" spans="1:6" ht="23.25">
      <c r="A68" s="8"/>
      <c r="B68" s="8"/>
      <c r="C68" s="37"/>
      <c r="D68" s="8"/>
      <c r="E68" s="8"/>
      <c r="F68" s="38"/>
    </row>
    <row r="69" spans="1:6" ht="23.25">
      <c r="A69" s="15">
        <v>8</v>
      </c>
      <c r="B69" s="7" t="s">
        <v>274</v>
      </c>
      <c r="C69" s="39">
        <v>20000</v>
      </c>
      <c r="D69" s="21" t="s">
        <v>170</v>
      </c>
      <c r="E69" s="21" t="s">
        <v>83</v>
      </c>
      <c r="F69" s="39" t="s">
        <v>96</v>
      </c>
    </row>
    <row r="70" spans="1:6" ht="23.25">
      <c r="A70" s="8"/>
      <c r="B70" s="8"/>
      <c r="C70" s="37"/>
      <c r="D70" s="8"/>
      <c r="E70" s="8"/>
      <c r="F70" s="37"/>
    </row>
    <row r="71" spans="1:6" ht="23.25">
      <c r="A71" s="15">
        <v>9</v>
      </c>
      <c r="B71" s="7" t="s">
        <v>275</v>
      </c>
      <c r="C71" s="39">
        <v>50000</v>
      </c>
      <c r="D71" s="21" t="s">
        <v>116</v>
      </c>
      <c r="E71" s="21" t="s">
        <v>83</v>
      </c>
      <c r="F71" s="39" t="s">
        <v>96</v>
      </c>
    </row>
    <row r="72" spans="1:6" ht="23.25">
      <c r="A72" s="8"/>
      <c r="B72" s="8"/>
      <c r="C72" s="37"/>
      <c r="D72" s="8"/>
      <c r="E72" s="8"/>
      <c r="F72" s="38"/>
    </row>
    <row r="73" spans="1:6" ht="23.25">
      <c r="A73" s="72"/>
      <c r="B73" s="73" t="s">
        <v>9</v>
      </c>
      <c r="C73" s="74">
        <f>SUM(C55:C72)</f>
        <v>415000</v>
      </c>
      <c r="D73" s="75"/>
      <c r="E73" s="75"/>
      <c r="F73" s="74">
        <f>F55+F57+F59+F63+F65+F67</f>
        <v>339365</v>
      </c>
    </row>
    <row r="74" spans="1:6" ht="23.25">
      <c r="A74" s="127"/>
      <c r="B74" s="128"/>
      <c r="C74" s="129"/>
      <c r="D74" s="130"/>
      <c r="E74" s="130"/>
      <c r="F74" s="129"/>
    </row>
    <row r="75" spans="1:6" ht="23.25">
      <c r="A75" s="127"/>
      <c r="B75" s="128"/>
      <c r="C75" s="129"/>
      <c r="D75" s="130"/>
      <c r="E75" s="130"/>
      <c r="F75" s="129"/>
    </row>
    <row r="76" spans="1:6" ht="23.25">
      <c r="A76" s="10"/>
      <c r="B76" s="10" t="s">
        <v>428</v>
      </c>
      <c r="C76" s="10"/>
      <c r="D76" s="10"/>
      <c r="E76" s="10"/>
      <c r="F76" s="140">
        <v>28</v>
      </c>
    </row>
    <row r="77" spans="1:6" ht="23.25">
      <c r="A77" s="2"/>
      <c r="B77" s="2"/>
      <c r="C77" s="2"/>
      <c r="D77" s="2"/>
      <c r="E77" s="2"/>
      <c r="F77" s="2"/>
    </row>
    <row r="78" spans="1:6" ht="23.25">
      <c r="A78" s="51" t="s">
        <v>0</v>
      </c>
      <c r="B78" s="51" t="s">
        <v>1</v>
      </c>
      <c r="C78" s="51" t="s">
        <v>2</v>
      </c>
      <c r="D78" s="52" t="s">
        <v>13</v>
      </c>
      <c r="E78" s="52" t="s">
        <v>3</v>
      </c>
      <c r="F78" s="51" t="s">
        <v>8</v>
      </c>
    </row>
    <row r="79" spans="1:6" ht="23.25">
      <c r="A79" s="53"/>
      <c r="B79" s="53"/>
      <c r="C79" s="53"/>
      <c r="D79" s="54" t="s">
        <v>4</v>
      </c>
      <c r="E79" s="54" t="s">
        <v>4</v>
      </c>
      <c r="F79" s="55"/>
    </row>
    <row r="80" spans="1:6" ht="23.25">
      <c r="A80" s="3">
        <v>1</v>
      </c>
      <c r="B80" s="7" t="s">
        <v>276</v>
      </c>
      <c r="C80" s="39">
        <v>80000</v>
      </c>
      <c r="D80" s="21" t="s">
        <v>170</v>
      </c>
      <c r="E80" s="21" t="s">
        <v>83</v>
      </c>
      <c r="F80" s="49">
        <v>116000</v>
      </c>
    </row>
    <row r="81" spans="1:6" ht="23.25">
      <c r="A81" s="8"/>
      <c r="B81" s="8"/>
      <c r="C81" s="37"/>
      <c r="D81" s="70"/>
      <c r="E81" s="8"/>
      <c r="F81" s="38"/>
    </row>
    <row r="82" spans="1:6" ht="23.25">
      <c r="A82" s="15">
        <v>2</v>
      </c>
      <c r="B82" s="7" t="s">
        <v>277</v>
      </c>
      <c r="C82" s="39">
        <v>20000</v>
      </c>
      <c r="D82" s="21" t="s">
        <v>243</v>
      </c>
      <c r="E82" s="21" t="s">
        <v>83</v>
      </c>
      <c r="F82" s="39">
        <v>33638</v>
      </c>
    </row>
    <row r="83" spans="1:6" ht="23.25">
      <c r="A83" s="8"/>
      <c r="B83" s="8"/>
      <c r="C83" s="37"/>
      <c r="D83" s="70"/>
      <c r="E83" s="8"/>
      <c r="F83" s="38"/>
    </row>
    <row r="84" spans="1:6" ht="23.25">
      <c r="A84" s="15">
        <v>3</v>
      </c>
      <c r="B84" s="7" t="s">
        <v>278</v>
      </c>
      <c r="C84" s="39">
        <v>200000</v>
      </c>
      <c r="D84" s="21" t="s">
        <v>170</v>
      </c>
      <c r="E84" s="21" t="s">
        <v>83</v>
      </c>
      <c r="F84" s="39" t="s">
        <v>96</v>
      </c>
    </row>
    <row r="85" spans="1:6" ht="23.25">
      <c r="A85" s="4"/>
      <c r="B85" s="8"/>
      <c r="C85" s="37"/>
      <c r="D85" s="70"/>
      <c r="E85" s="70"/>
      <c r="F85" s="76"/>
    </row>
    <row r="86" spans="1:6" ht="23.25">
      <c r="A86" s="15">
        <v>4</v>
      </c>
      <c r="B86" s="7" t="s">
        <v>280</v>
      </c>
      <c r="C86" s="39">
        <v>40000</v>
      </c>
      <c r="D86" s="21" t="s">
        <v>250</v>
      </c>
      <c r="E86" s="21" t="s">
        <v>83</v>
      </c>
      <c r="F86" s="39" t="s">
        <v>96</v>
      </c>
    </row>
    <row r="87" spans="1:6" ht="23.25">
      <c r="A87" s="4"/>
      <c r="B87" s="8"/>
      <c r="C87" s="37"/>
      <c r="D87" s="70"/>
      <c r="E87" s="70"/>
      <c r="F87" s="76"/>
    </row>
    <row r="88" spans="1:6" ht="23.25">
      <c r="A88" s="15">
        <v>5</v>
      </c>
      <c r="B88" s="7" t="s">
        <v>279</v>
      </c>
      <c r="C88" s="39">
        <v>60000</v>
      </c>
      <c r="D88" s="21" t="s">
        <v>170</v>
      </c>
      <c r="E88" s="21" t="s">
        <v>83</v>
      </c>
      <c r="F88" s="39" t="s">
        <v>96</v>
      </c>
    </row>
    <row r="89" spans="1:6" ht="23.25">
      <c r="A89" s="4"/>
      <c r="B89" s="8"/>
      <c r="C89" s="37"/>
      <c r="D89" s="70"/>
      <c r="E89" s="70"/>
      <c r="F89" s="76"/>
    </row>
    <row r="90" spans="1:6" ht="23.25">
      <c r="A90" s="8"/>
      <c r="B90" s="8"/>
      <c r="C90" s="37"/>
      <c r="D90" s="70"/>
      <c r="E90" s="8"/>
      <c r="F90" s="38"/>
    </row>
    <row r="91" spans="1:6" ht="23.25">
      <c r="A91" s="72"/>
      <c r="B91" s="73" t="s">
        <v>9</v>
      </c>
      <c r="C91" s="74">
        <f>SUM(C80:C90)</f>
        <v>400000</v>
      </c>
      <c r="D91" s="75"/>
      <c r="E91" s="75"/>
      <c r="F91" s="74">
        <f>F80+F82</f>
        <v>149638</v>
      </c>
    </row>
    <row r="92" spans="1:6" ht="23.25">
      <c r="A92" s="127"/>
      <c r="B92" s="128"/>
      <c r="C92" s="129"/>
      <c r="D92" s="130"/>
      <c r="E92" s="130"/>
      <c r="F92" s="129"/>
    </row>
    <row r="93" spans="1:6" ht="23.25">
      <c r="A93" s="127"/>
      <c r="B93" s="128"/>
      <c r="C93" s="129"/>
      <c r="D93" s="130"/>
      <c r="E93" s="130"/>
      <c r="F93" s="129"/>
    </row>
    <row r="94" spans="1:6" ht="23.25">
      <c r="A94" s="127"/>
      <c r="B94" s="128"/>
      <c r="C94" s="129"/>
      <c r="D94" s="130"/>
      <c r="E94" s="130"/>
      <c r="F94" s="129"/>
    </row>
    <row r="95" spans="1:6" ht="23.25">
      <c r="A95" s="127"/>
      <c r="B95" s="128"/>
      <c r="C95" s="129"/>
      <c r="D95" s="130"/>
      <c r="E95" s="130"/>
      <c r="F95" s="129"/>
    </row>
    <row r="96" spans="1:6" ht="23.25">
      <c r="A96" s="127"/>
      <c r="B96" s="128"/>
      <c r="C96" s="129"/>
      <c r="D96" s="130"/>
      <c r="E96" s="130"/>
      <c r="F96" s="129"/>
    </row>
    <row r="97" spans="1:6" ht="23.25">
      <c r="A97" s="127"/>
      <c r="B97" s="128"/>
      <c r="C97" s="129"/>
      <c r="D97" s="130"/>
      <c r="E97" s="130"/>
      <c r="F97" s="129"/>
    </row>
    <row r="98" spans="1:6" ht="23.25">
      <c r="A98" s="127"/>
      <c r="B98" s="128"/>
      <c r="C98" s="129"/>
      <c r="D98" s="130"/>
      <c r="E98" s="130"/>
      <c r="F98" s="129"/>
    </row>
    <row r="99" spans="1:6" ht="23.25">
      <c r="A99" s="127"/>
      <c r="B99" s="128"/>
      <c r="C99" s="129"/>
      <c r="D99" s="130"/>
      <c r="E99" s="130"/>
      <c r="F99" s="129"/>
    </row>
    <row r="100" spans="1:6" ht="23.25">
      <c r="A100" s="127"/>
      <c r="B100" s="128"/>
      <c r="C100" s="129"/>
      <c r="D100" s="130"/>
      <c r="E100" s="130"/>
      <c r="F100" s="129"/>
    </row>
    <row r="101" spans="1:6" ht="23.25">
      <c r="A101" s="10"/>
      <c r="B101" s="177" t="s">
        <v>429</v>
      </c>
      <c r="C101" s="177"/>
      <c r="D101" s="177"/>
      <c r="E101" s="177"/>
      <c r="F101" s="10">
        <v>29</v>
      </c>
    </row>
    <row r="102" spans="1:6" ht="23.25">
      <c r="A102" s="2"/>
      <c r="B102" s="145"/>
      <c r="C102" s="2"/>
      <c r="D102" s="2"/>
      <c r="E102" s="2"/>
      <c r="F102" s="2"/>
    </row>
    <row r="103" spans="1:6" ht="23.25">
      <c r="A103" s="51" t="s">
        <v>0</v>
      </c>
      <c r="B103" s="51" t="s">
        <v>1</v>
      </c>
      <c r="C103" s="51" t="s">
        <v>2</v>
      </c>
      <c r="D103" s="52" t="s">
        <v>13</v>
      </c>
      <c r="E103" s="52" t="s">
        <v>3</v>
      </c>
      <c r="F103" s="51" t="s">
        <v>8</v>
      </c>
    </row>
    <row r="104" spans="1:6" ht="23.25">
      <c r="A104" s="53"/>
      <c r="B104" s="53"/>
      <c r="C104" s="53"/>
      <c r="D104" s="54" t="s">
        <v>4</v>
      </c>
      <c r="E104" s="54" t="s">
        <v>4</v>
      </c>
      <c r="F104" s="55"/>
    </row>
    <row r="105" spans="1:6" ht="23.25">
      <c r="A105" s="3">
        <v>1</v>
      </c>
      <c r="B105" s="7" t="s">
        <v>281</v>
      </c>
      <c r="C105" s="39">
        <v>200000</v>
      </c>
      <c r="D105" s="21" t="s">
        <v>170</v>
      </c>
      <c r="E105" s="21" t="s">
        <v>76</v>
      </c>
      <c r="F105" s="49">
        <v>240000</v>
      </c>
    </row>
    <row r="106" spans="1:6" ht="23.25">
      <c r="A106" s="8"/>
      <c r="B106" s="8"/>
      <c r="C106" s="37"/>
      <c r="D106" s="70"/>
      <c r="E106" s="8"/>
      <c r="F106" s="38"/>
    </row>
    <row r="107" spans="1:6" ht="23.25">
      <c r="A107" s="15">
        <v>2</v>
      </c>
      <c r="B107" s="7" t="s">
        <v>282</v>
      </c>
      <c r="C107" s="39">
        <v>8000</v>
      </c>
      <c r="D107" s="21" t="s">
        <v>170</v>
      </c>
      <c r="E107" s="21" t="s">
        <v>76</v>
      </c>
      <c r="F107" s="143" t="s">
        <v>96</v>
      </c>
    </row>
    <row r="108" spans="1:6" ht="23.25">
      <c r="A108" s="8"/>
      <c r="B108" s="8"/>
      <c r="C108" s="37"/>
      <c r="D108" s="70"/>
      <c r="E108" s="8"/>
      <c r="F108" s="38"/>
    </row>
    <row r="109" spans="1:6" ht="23.25">
      <c r="A109" s="15">
        <v>3</v>
      </c>
      <c r="B109" s="7" t="s">
        <v>337</v>
      </c>
      <c r="C109" s="39">
        <v>20000</v>
      </c>
      <c r="D109" s="21" t="s">
        <v>283</v>
      </c>
      <c r="E109" s="21" t="s">
        <v>76</v>
      </c>
      <c r="F109" s="143" t="s">
        <v>96</v>
      </c>
    </row>
    <row r="110" spans="1:6" ht="23.25">
      <c r="A110" s="4"/>
      <c r="B110" s="8"/>
      <c r="C110" s="37"/>
      <c r="D110" s="70"/>
      <c r="E110" s="70"/>
      <c r="F110" s="76"/>
    </row>
    <row r="111" spans="1:6" ht="23.25">
      <c r="A111" s="15">
        <v>4</v>
      </c>
      <c r="B111" s="7" t="s">
        <v>284</v>
      </c>
      <c r="C111" s="39">
        <v>50000</v>
      </c>
      <c r="D111" s="21" t="s">
        <v>243</v>
      </c>
      <c r="E111" s="21" t="s">
        <v>76</v>
      </c>
      <c r="F111" s="49">
        <v>9000</v>
      </c>
    </row>
    <row r="112" spans="1:6" ht="23.25">
      <c r="A112" s="4"/>
      <c r="B112" s="8"/>
      <c r="C112" s="37"/>
      <c r="D112" s="70"/>
      <c r="E112" s="70"/>
      <c r="F112" s="76"/>
    </row>
    <row r="113" spans="1:11" ht="23.25">
      <c r="A113" s="3">
        <v>5</v>
      </c>
      <c r="B113" s="138" t="s">
        <v>285</v>
      </c>
      <c r="C113" s="30">
        <v>50000</v>
      </c>
      <c r="D113" s="142" t="s">
        <v>243</v>
      </c>
      <c r="E113" s="142" t="s">
        <v>76</v>
      </c>
      <c r="F113" s="143">
        <v>41200</v>
      </c>
    </row>
    <row r="114" spans="1:11" ht="23.25">
      <c r="A114" s="4"/>
      <c r="B114" s="24"/>
      <c r="C114" s="37"/>
      <c r="D114" s="70"/>
      <c r="E114" s="70"/>
      <c r="F114" s="76"/>
    </row>
    <row r="115" spans="1:11" ht="23.25">
      <c r="A115" s="65">
        <v>6</v>
      </c>
      <c r="B115" s="160" t="s">
        <v>286</v>
      </c>
      <c r="C115" s="155">
        <v>100000</v>
      </c>
      <c r="D115" s="156" t="s">
        <v>243</v>
      </c>
      <c r="E115" s="156" t="s">
        <v>76</v>
      </c>
      <c r="F115" s="157" t="s">
        <v>96</v>
      </c>
    </row>
    <row r="116" spans="1:11" ht="23.25">
      <c r="A116" s="15">
        <v>7</v>
      </c>
      <c r="B116" s="45" t="s">
        <v>287</v>
      </c>
      <c r="C116" s="39">
        <v>30000</v>
      </c>
      <c r="D116" s="21" t="s">
        <v>243</v>
      </c>
      <c r="E116" s="21" t="s">
        <v>76</v>
      </c>
      <c r="F116" s="143" t="s">
        <v>357</v>
      </c>
    </row>
    <row r="117" spans="1:11" ht="23.25">
      <c r="A117" s="15"/>
      <c r="B117" s="45"/>
      <c r="C117" s="39"/>
      <c r="D117" s="21"/>
      <c r="E117" s="21"/>
      <c r="F117" s="76" t="s">
        <v>358</v>
      </c>
    </row>
    <row r="118" spans="1:11" ht="23.25">
      <c r="A118" s="65">
        <v>8</v>
      </c>
      <c r="B118" s="160" t="s">
        <v>300</v>
      </c>
      <c r="C118" s="155">
        <v>20000</v>
      </c>
      <c r="D118" s="156" t="s">
        <v>243</v>
      </c>
      <c r="E118" s="156" t="s">
        <v>76</v>
      </c>
      <c r="F118" s="157" t="s">
        <v>96</v>
      </c>
      <c r="K118" s="19"/>
    </row>
    <row r="119" spans="1:11" ht="23.25">
      <c r="A119" s="4">
        <v>9</v>
      </c>
      <c r="B119" s="24" t="s">
        <v>356</v>
      </c>
      <c r="C119" s="37">
        <v>1500000</v>
      </c>
      <c r="D119" s="156" t="s">
        <v>243</v>
      </c>
      <c r="E119" s="156" t="s">
        <v>76</v>
      </c>
      <c r="F119" s="157">
        <v>105343.25</v>
      </c>
    </row>
    <row r="120" spans="1:11" ht="23.25">
      <c r="A120" s="59"/>
      <c r="B120" s="161" t="s">
        <v>9</v>
      </c>
      <c r="C120" s="155">
        <f>C105+C107+C109+C111+C113+C115+C117+C118+C119</f>
        <v>1948000</v>
      </c>
      <c r="D120" s="156"/>
      <c r="E120" s="156"/>
      <c r="F120" s="157">
        <f>F105+F111+F113+F119</f>
        <v>395543.25</v>
      </c>
      <c r="H120" s="19"/>
    </row>
    <row r="121" spans="1:11" ht="23.25">
      <c r="A121" s="68"/>
      <c r="B121" s="60"/>
      <c r="C121" s="61"/>
      <c r="D121" s="68"/>
      <c r="E121" s="68"/>
      <c r="F121" s="61"/>
      <c r="H121" s="19"/>
    </row>
    <row r="122" spans="1:11" ht="23.25">
      <c r="A122" s="68"/>
      <c r="B122" s="60"/>
      <c r="C122" s="61"/>
      <c r="D122" s="68"/>
      <c r="E122" s="68"/>
      <c r="F122" s="61"/>
    </row>
    <row r="123" spans="1:11" ht="23.25">
      <c r="A123" s="68"/>
      <c r="B123" s="60"/>
      <c r="C123" s="61"/>
      <c r="D123" s="68"/>
      <c r="E123" s="68"/>
      <c r="F123" s="61"/>
    </row>
    <row r="124" spans="1:11" ht="23.25">
      <c r="A124" s="68"/>
      <c r="B124" s="60"/>
      <c r="C124" s="61"/>
      <c r="D124" s="68"/>
      <c r="E124" s="68"/>
      <c r="F124" s="61"/>
    </row>
    <row r="125" spans="1:11" ht="23.25">
      <c r="A125" s="68"/>
      <c r="B125" s="60"/>
      <c r="C125" s="61"/>
      <c r="D125" s="68"/>
      <c r="E125" s="68"/>
      <c r="F125" s="61"/>
    </row>
    <row r="126" spans="1:11" ht="23.25">
      <c r="A126" s="10"/>
      <c r="B126" s="10" t="s">
        <v>430</v>
      </c>
      <c r="C126" s="10"/>
      <c r="D126" s="10"/>
      <c r="E126" s="10"/>
      <c r="F126" s="140">
        <v>30</v>
      </c>
    </row>
    <row r="127" spans="1:11" ht="23.25">
      <c r="A127" s="2"/>
      <c r="B127" s="2"/>
      <c r="C127" s="2"/>
      <c r="D127" s="2"/>
      <c r="E127" s="2"/>
      <c r="F127" s="2"/>
    </row>
    <row r="128" spans="1:11" ht="23.25">
      <c r="A128" s="51" t="s">
        <v>0</v>
      </c>
      <c r="B128" s="51" t="s">
        <v>1</v>
      </c>
      <c r="C128" s="51" t="s">
        <v>2</v>
      </c>
      <c r="D128" s="52" t="s">
        <v>13</v>
      </c>
      <c r="E128" s="52" t="s">
        <v>3</v>
      </c>
      <c r="F128" s="51" t="s">
        <v>8</v>
      </c>
    </row>
    <row r="129" spans="1:6" ht="23.25">
      <c r="A129" s="53"/>
      <c r="B129" s="53"/>
      <c r="C129" s="53"/>
      <c r="D129" s="54" t="s">
        <v>4</v>
      </c>
      <c r="E129" s="54" t="s">
        <v>4</v>
      </c>
      <c r="F129" s="55"/>
    </row>
    <row r="130" spans="1:6" ht="23.25">
      <c r="A130" s="3">
        <v>1</v>
      </c>
      <c r="B130" s="7" t="s">
        <v>288</v>
      </c>
      <c r="C130" s="39">
        <v>30000</v>
      </c>
      <c r="D130" s="21" t="s">
        <v>243</v>
      </c>
      <c r="E130" s="21" t="s">
        <v>76</v>
      </c>
      <c r="F130" s="39">
        <v>20000</v>
      </c>
    </row>
    <row r="131" spans="1:6" ht="23.25">
      <c r="A131" s="8"/>
      <c r="B131" s="8"/>
      <c r="C131" s="37"/>
      <c r="D131" s="70"/>
      <c r="E131" s="8"/>
      <c r="F131" s="38"/>
    </row>
    <row r="132" spans="1:6" ht="23.25">
      <c r="A132" s="15">
        <v>2</v>
      </c>
      <c r="B132" s="7" t="s">
        <v>84</v>
      </c>
      <c r="C132" s="39">
        <v>30000</v>
      </c>
      <c r="D132" s="21" t="s">
        <v>243</v>
      </c>
      <c r="E132" s="21" t="s">
        <v>76</v>
      </c>
      <c r="F132" s="39" t="s">
        <v>96</v>
      </c>
    </row>
    <row r="133" spans="1:6" ht="23.25">
      <c r="A133" s="8"/>
      <c r="B133" s="8"/>
      <c r="C133" s="37"/>
      <c r="D133" s="70"/>
      <c r="E133" s="8"/>
      <c r="F133" s="38"/>
    </row>
    <row r="134" spans="1:6" ht="23.25">
      <c r="A134" s="15">
        <v>3</v>
      </c>
      <c r="B134" s="7" t="s">
        <v>289</v>
      </c>
      <c r="C134" s="39">
        <v>30000</v>
      </c>
      <c r="D134" s="21" t="s">
        <v>243</v>
      </c>
      <c r="E134" s="21" t="s">
        <v>76</v>
      </c>
      <c r="F134" s="39">
        <v>20000</v>
      </c>
    </row>
    <row r="135" spans="1:6" ht="23.25">
      <c r="A135" s="4"/>
      <c r="B135" s="8"/>
      <c r="C135" s="37"/>
      <c r="D135" s="70"/>
      <c r="E135" s="70"/>
      <c r="F135" s="76"/>
    </row>
    <row r="136" spans="1:6" ht="23.25">
      <c r="A136" s="15">
        <v>4</v>
      </c>
      <c r="B136" s="7" t="s">
        <v>349</v>
      </c>
      <c r="C136" s="39">
        <v>30000</v>
      </c>
      <c r="D136" s="21" t="s">
        <v>243</v>
      </c>
      <c r="E136" s="21" t="s">
        <v>76</v>
      </c>
      <c r="F136" s="39" t="s">
        <v>96</v>
      </c>
    </row>
    <row r="137" spans="1:6" ht="23.25">
      <c r="A137" s="8"/>
      <c r="B137" s="8"/>
      <c r="C137" s="37"/>
      <c r="D137" s="70"/>
      <c r="E137" s="8"/>
      <c r="F137" s="37"/>
    </row>
    <row r="138" spans="1:6" ht="23.25">
      <c r="A138" s="15">
        <v>5</v>
      </c>
      <c r="B138" s="7" t="s">
        <v>290</v>
      </c>
      <c r="C138" s="39">
        <v>30000</v>
      </c>
      <c r="D138" s="21" t="s">
        <v>243</v>
      </c>
      <c r="E138" s="21" t="s">
        <v>243</v>
      </c>
      <c r="F138" s="39">
        <v>20000</v>
      </c>
    </row>
    <row r="139" spans="1:6" ht="23.25">
      <c r="A139" s="8"/>
      <c r="B139" s="8"/>
      <c r="C139" s="37"/>
      <c r="D139" s="70"/>
      <c r="E139" s="8"/>
      <c r="F139" s="37"/>
    </row>
    <row r="140" spans="1:6" ht="23.25">
      <c r="A140" s="15">
        <v>6</v>
      </c>
      <c r="B140" s="7" t="s">
        <v>291</v>
      </c>
      <c r="C140" s="39">
        <v>30000</v>
      </c>
      <c r="D140" s="21" t="s">
        <v>243</v>
      </c>
      <c r="E140" s="21" t="s">
        <v>243</v>
      </c>
      <c r="F140" s="39" t="s">
        <v>96</v>
      </c>
    </row>
    <row r="141" spans="1:6" ht="23.25">
      <c r="A141" s="8"/>
      <c r="B141" s="8"/>
      <c r="C141" s="37"/>
      <c r="D141" s="70"/>
      <c r="E141" s="8"/>
      <c r="F141" s="37"/>
    </row>
    <row r="142" spans="1:6" ht="23.25">
      <c r="A142" s="77"/>
      <c r="B142" s="29" t="s">
        <v>9</v>
      </c>
      <c r="C142" s="44">
        <f>SUM(C130:C141)</f>
        <v>180000</v>
      </c>
      <c r="D142" s="78"/>
      <c r="E142" s="78"/>
      <c r="F142" s="44">
        <f>F130+F134+F138</f>
        <v>60000</v>
      </c>
    </row>
    <row r="143" spans="1:6" ht="23.25">
      <c r="A143" s="68"/>
      <c r="B143" s="60"/>
      <c r="C143" s="61"/>
      <c r="D143" s="68"/>
      <c r="E143" s="68"/>
      <c r="F143" s="61"/>
    </row>
    <row r="144" spans="1:6" ht="23.25">
      <c r="A144" s="68"/>
      <c r="B144" s="60"/>
      <c r="C144" s="61"/>
      <c r="D144" s="68"/>
      <c r="E144" s="68"/>
      <c r="F144" s="61"/>
    </row>
    <row r="145" spans="1:6" ht="23.25">
      <c r="A145" s="68"/>
      <c r="B145" s="60"/>
      <c r="C145" s="61"/>
      <c r="D145" s="68"/>
      <c r="E145" s="68"/>
      <c r="F145" s="61"/>
    </row>
    <row r="146" spans="1:6" ht="23.25">
      <c r="A146" s="68"/>
      <c r="B146" s="60"/>
      <c r="C146" s="61"/>
      <c r="D146" s="68"/>
      <c r="E146" s="68"/>
      <c r="F146" s="61"/>
    </row>
    <row r="147" spans="1:6" ht="23.25">
      <c r="A147" s="68"/>
      <c r="B147" s="60"/>
      <c r="C147" s="61"/>
      <c r="D147" s="68"/>
      <c r="E147" s="68"/>
      <c r="F147" s="61"/>
    </row>
    <row r="148" spans="1:6" ht="23.25">
      <c r="A148" s="68"/>
      <c r="B148" s="60"/>
      <c r="C148" s="61"/>
      <c r="D148" s="68"/>
      <c r="E148" s="68"/>
      <c r="F148" s="61"/>
    </row>
    <row r="149" spans="1:6" ht="23.25">
      <c r="A149" s="68"/>
      <c r="B149" s="60"/>
      <c r="C149" s="61"/>
      <c r="D149" s="68"/>
      <c r="E149" s="68"/>
      <c r="F149" s="61"/>
    </row>
    <row r="150" spans="1:6" ht="23.25">
      <c r="A150" s="68"/>
      <c r="B150" s="60"/>
      <c r="C150" s="61"/>
      <c r="D150" s="68"/>
      <c r="E150" s="68"/>
      <c r="F150" s="61"/>
    </row>
    <row r="151" spans="1:6" ht="23.25">
      <c r="A151" s="10"/>
      <c r="B151" s="10" t="s">
        <v>431</v>
      </c>
      <c r="C151" s="10"/>
      <c r="D151" s="10"/>
      <c r="E151" s="10"/>
      <c r="F151" s="140">
        <v>31</v>
      </c>
    </row>
    <row r="152" spans="1:6" ht="23.25">
      <c r="A152" s="51" t="s">
        <v>0</v>
      </c>
      <c r="B152" s="51" t="s">
        <v>1</v>
      </c>
      <c r="C152" s="51" t="s">
        <v>2</v>
      </c>
      <c r="D152" s="52" t="s">
        <v>13</v>
      </c>
      <c r="E152" s="52" t="s">
        <v>3</v>
      </c>
      <c r="F152" s="51" t="s">
        <v>8</v>
      </c>
    </row>
    <row r="153" spans="1:6" ht="23.25">
      <c r="A153" s="53"/>
      <c r="B153" s="53"/>
      <c r="C153" s="53"/>
      <c r="D153" s="54" t="s">
        <v>4</v>
      </c>
      <c r="E153" s="54" t="s">
        <v>4</v>
      </c>
      <c r="F153" s="55"/>
    </row>
    <row r="154" spans="1:6" ht="23.25">
      <c r="A154" s="3">
        <v>1</v>
      </c>
      <c r="B154" s="7" t="s">
        <v>292</v>
      </c>
      <c r="C154" s="39">
        <v>1512000</v>
      </c>
      <c r="D154" s="21" t="s">
        <v>170</v>
      </c>
      <c r="E154" s="21" t="s">
        <v>76</v>
      </c>
      <c r="F154" s="49">
        <v>1680000</v>
      </c>
    </row>
    <row r="155" spans="1:6" ht="23.25">
      <c r="A155" s="8"/>
      <c r="B155" s="8"/>
      <c r="C155" s="37"/>
      <c r="D155" s="70"/>
      <c r="E155" s="8"/>
      <c r="F155" s="38"/>
    </row>
    <row r="156" spans="1:6" ht="23.25">
      <c r="A156" s="15">
        <v>2</v>
      </c>
      <c r="B156" s="7" t="s">
        <v>293</v>
      </c>
      <c r="C156" s="39">
        <v>150000</v>
      </c>
      <c r="D156" s="21" t="s">
        <v>170</v>
      </c>
      <c r="E156" s="21" t="s">
        <v>76</v>
      </c>
      <c r="F156" s="39">
        <v>120000</v>
      </c>
    </row>
    <row r="157" spans="1:6" ht="23.25">
      <c r="A157" s="8"/>
      <c r="B157" s="8"/>
      <c r="C157" s="37"/>
      <c r="D157" s="70"/>
      <c r="E157" s="8"/>
      <c r="F157" s="38"/>
    </row>
    <row r="158" spans="1:6" ht="23.25">
      <c r="A158" s="15">
        <v>3</v>
      </c>
      <c r="B158" s="7" t="s">
        <v>338</v>
      </c>
      <c r="C158" s="39">
        <v>24000</v>
      </c>
      <c r="D158" s="21" t="s">
        <v>170</v>
      </c>
      <c r="E158" s="21" t="s">
        <v>76</v>
      </c>
      <c r="F158" s="39">
        <v>24000</v>
      </c>
    </row>
    <row r="159" spans="1:6" ht="23.25">
      <c r="A159" s="8"/>
      <c r="B159" s="8"/>
      <c r="C159" s="37"/>
      <c r="D159" s="70"/>
      <c r="E159" s="8"/>
      <c r="F159" s="38"/>
    </row>
    <row r="160" spans="1:6" ht="23.25">
      <c r="A160" s="15">
        <v>4</v>
      </c>
      <c r="B160" s="7" t="s">
        <v>294</v>
      </c>
      <c r="C160" s="39">
        <v>10000</v>
      </c>
      <c r="D160" s="21" t="s">
        <v>170</v>
      </c>
      <c r="E160" s="21" t="s">
        <v>76</v>
      </c>
      <c r="F160" s="39" t="s">
        <v>96</v>
      </c>
    </row>
    <row r="161" spans="1:6" ht="23.25">
      <c r="A161" s="4"/>
      <c r="B161" s="8"/>
      <c r="C161" s="37"/>
      <c r="D161" s="70"/>
      <c r="E161" s="70"/>
      <c r="F161" s="76"/>
    </row>
    <row r="162" spans="1:6" ht="23.25">
      <c r="A162" s="3">
        <v>5</v>
      </c>
      <c r="B162" s="6" t="s">
        <v>295</v>
      </c>
      <c r="C162" s="30">
        <v>25000</v>
      </c>
      <c r="D162" s="21" t="s">
        <v>170</v>
      </c>
      <c r="E162" s="142" t="s">
        <v>76</v>
      </c>
      <c r="F162" s="39">
        <v>32000</v>
      </c>
    </row>
    <row r="163" spans="1:6" ht="23.25">
      <c r="A163" s="4"/>
      <c r="B163" s="8"/>
      <c r="C163" s="37"/>
      <c r="D163" s="70"/>
      <c r="E163" s="70"/>
      <c r="F163" s="76"/>
    </row>
    <row r="164" spans="1:6" ht="23.25">
      <c r="A164" s="3">
        <v>6</v>
      </c>
      <c r="B164" s="6" t="s">
        <v>339</v>
      </c>
      <c r="C164" s="30">
        <v>25000</v>
      </c>
      <c r="D164" s="21" t="s">
        <v>170</v>
      </c>
      <c r="E164" s="142" t="s">
        <v>76</v>
      </c>
      <c r="F164" s="39" t="s">
        <v>96</v>
      </c>
    </row>
    <row r="165" spans="1:6" ht="23.25">
      <c r="A165" s="4"/>
      <c r="B165" s="8"/>
      <c r="C165" s="37"/>
      <c r="D165" s="70"/>
      <c r="E165" s="70"/>
      <c r="F165" s="76"/>
    </row>
    <row r="166" spans="1:6" ht="23.25">
      <c r="A166" s="65">
        <v>7</v>
      </c>
      <c r="B166" s="24" t="s">
        <v>296</v>
      </c>
      <c r="C166" s="37">
        <v>150000</v>
      </c>
      <c r="D166" s="21" t="s">
        <v>170</v>
      </c>
      <c r="E166" s="142" t="s">
        <v>76</v>
      </c>
      <c r="F166" s="37">
        <v>160206</v>
      </c>
    </row>
    <row r="167" spans="1:6" ht="23.25">
      <c r="A167" s="77"/>
      <c r="B167" s="29" t="s">
        <v>9</v>
      </c>
      <c r="C167" s="44">
        <v>1896000</v>
      </c>
      <c r="D167" s="78"/>
      <c r="E167" s="78"/>
      <c r="F167" s="44">
        <f>F154+F156+F158+F162+F166</f>
        <v>2016206</v>
      </c>
    </row>
    <row r="168" spans="1:6" ht="23.25">
      <c r="A168" s="68"/>
      <c r="B168" s="60"/>
      <c r="C168" s="61"/>
      <c r="D168" s="68"/>
      <c r="E168" s="68"/>
      <c r="F168" s="61"/>
    </row>
    <row r="169" spans="1:6" ht="23.25">
      <c r="A169" s="68"/>
      <c r="B169" s="60"/>
      <c r="C169" s="61"/>
      <c r="D169" s="68"/>
      <c r="E169" s="68"/>
      <c r="F169" s="61"/>
    </row>
    <row r="170" spans="1:6" ht="23.25">
      <c r="A170" s="68"/>
      <c r="B170" s="60"/>
      <c r="C170" s="61"/>
      <c r="D170" s="68"/>
      <c r="E170" s="68"/>
      <c r="F170" s="61"/>
    </row>
    <row r="171" spans="1:6" ht="23.25">
      <c r="A171" s="68"/>
      <c r="B171" s="60"/>
      <c r="C171" s="61"/>
      <c r="D171" s="68"/>
      <c r="E171" s="68"/>
      <c r="F171" s="61"/>
    </row>
    <row r="172" spans="1:6" ht="23.25">
      <c r="A172" s="68"/>
      <c r="B172" s="60"/>
      <c r="C172" s="61"/>
      <c r="D172" s="68"/>
      <c r="E172" s="68"/>
      <c r="F172" s="61"/>
    </row>
    <row r="173" spans="1:6" ht="23.25">
      <c r="A173" s="68"/>
      <c r="B173" s="60"/>
      <c r="C173" s="61"/>
      <c r="D173" s="68"/>
      <c r="E173" s="68"/>
      <c r="F173" s="61"/>
    </row>
    <row r="174" spans="1:6" ht="23.25">
      <c r="A174" s="68"/>
      <c r="B174" s="60"/>
      <c r="C174" s="61"/>
      <c r="D174" s="68"/>
      <c r="E174" s="68"/>
      <c r="F174" s="61"/>
    </row>
    <row r="175" spans="1:6" ht="23.25">
      <c r="A175" s="68"/>
      <c r="B175" s="60"/>
      <c r="C175" s="61"/>
      <c r="D175" s="68"/>
      <c r="E175" s="68"/>
      <c r="F175" s="61"/>
    </row>
    <row r="176" spans="1:6" ht="23.25">
      <c r="A176" s="10"/>
      <c r="B176" s="10" t="s">
        <v>432</v>
      </c>
      <c r="C176" s="10"/>
      <c r="D176" s="10"/>
      <c r="E176" s="10"/>
      <c r="F176" s="140">
        <v>32</v>
      </c>
    </row>
    <row r="177" spans="1:6" ht="23.25">
      <c r="A177" s="2"/>
      <c r="B177" s="2"/>
      <c r="C177" s="2"/>
      <c r="D177" s="2"/>
      <c r="E177" s="2"/>
      <c r="F177" s="2"/>
    </row>
    <row r="178" spans="1:6" ht="23.25">
      <c r="A178" s="51" t="s">
        <v>0</v>
      </c>
      <c r="B178" s="51" t="s">
        <v>1</v>
      </c>
      <c r="C178" s="51" t="s">
        <v>2</v>
      </c>
      <c r="D178" s="52" t="s">
        <v>13</v>
      </c>
      <c r="E178" s="52" t="s">
        <v>3</v>
      </c>
      <c r="F178" s="51" t="s">
        <v>8</v>
      </c>
    </row>
    <row r="179" spans="1:6" ht="23.25">
      <c r="A179" s="53"/>
      <c r="B179" s="53"/>
      <c r="C179" s="53"/>
      <c r="D179" s="54" t="s">
        <v>4</v>
      </c>
      <c r="E179" s="54" t="s">
        <v>4</v>
      </c>
      <c r="F179" s="55"/>
    </row>
    <row r="180" spans="1:6" ht="23.25">
      <c r="A180" s="3">
        <v>1</v>
      </c>
      <c r="B180" s="7" t="s">
        <v>85</v>
      </c>
      <c r="C180" s="39">
        <v>50000</v>
      </c>
      <c r="D180" s="21" t="s">
        <v>170</v>
      </c>
      <c r="E180" s="21" t="s">
        <v>76</v>
      </c>
      <c r="F180" s="49">
        <v>20000</v>
      </c>
    </row>
    <row r="181" spans="1:6" ht="23.25">
      <c r="A181" s="8"/>
      <c r="B181" s="8"/>
      <c r="C181" s="37"/>
      <c r="D181" s="70"/>
      <c r="E181" s="8"/>
      <c r="F181" s="38"/>
    </row>
    <row r="182" spans="1:6" ht="23.25">
      <c r="A182" s="15">
        <v>2</v>
      </c>
      <c r="B182" s="7" t="s">
        <v>86</v>
      </c>
      <c r="C182" s="39">
        <v>25000</v>
      </c>
      <c r="D182" s="21" t="s">
        <v>170</v>
      </c>
      <c r="E182" s="21" t="s">
        <v>76</v>
      </c>
      <c r="F182" s="39">
        <v>19550</v>
      </c>
    </row>
    <row r="183" spans="1:6" ht="23.25">
      <c r="A183" s="15"/>
      <c r="B183" s="7" t="s">
        <v>87</v>
      </c>
      <c r="C183" s="39"/>
      <c r="D183" s="21"/>
      <c r="E183" s="21"/>
      <c r="F183" s="39"/>
    </row>
    <row r="184" spans="1:6" ht="23.25">
      <c r="A184" s="8"/>
      <c r="B184" s="8"/>
      <c r="C184" s="37"/>
      <c r="D184" s="70"/>
      <c r="E184" s="8"/>
      <c r="F184" s="38"/>
    </row>
    <row r="185" spans="1:6" ht="23.25">
      <c r="A185" s="3">
        <v>3</v>
      </c>
      <c r="B185" s="45" t="s">
        <v>297</v>
      </c>
      <c r="C185" s="39">
        <v>50000</v>
      </c>
      <c r="D185" s="21" t="s">
        <v>170</v>
      </c>
      <c r="E185" s="21" t="s">
        <v>76</v>
      </c>
      <c r="F185" s="30" t="s">
        <v>96</v>
      </c>
    </row>
    <row r="186" spans="1:6" ht="23.25">
      <c r="A186" s="4"/>
      <c r="B186" s="24"/>
      <c r="C186" s="37"/>
      <c r="D186" s="70"/>
      <c r="E186" s="70"/>
      <c r="F186" s="37"/>
    </row>
    <row r="187" spans="1:6" ht="23.25">
      <c r="A187" s="3">
        <v>4</v>
      </c>
      <c r="B187" s="138" t="s">
        <v>298</v>
      </c>
      <c r="C187" s="30">
        <v>10000</v>
      </c>
      <c r="D187" s="142" t="s">
        <v>170</v>
      </c>
      <c r="E187" s="142" t="s">
        <v>76</v>
      </c>
      <c r="F187" s="30" t="s">
        <v>96</v>
      </c>
    </row>
    <row r="188" spans="1:6" ht="23.25">
      <c r="A188" s="4"/>
      <c r="B188" s="24"/>
      <c r="C188" s="37"/>
      <c r="D188" s="70"/>
      <c r="E188" s="70"/>
      <c r="F188" s="37"/>
    </row>
    <row r="189" spans="1:6" ht="23.25">
      <c r="A189" s="3">
        <v>5</v>
      </c>
      <c r="B189" s="138" t="s">
        <v>301</v>
      </c>
      <c r="C189" s="30">
        <v>20000</v>
      </c>
      <c r="D189" s="142" t="s">
        <v>243</v>
      </c>
      <c r="E189" s="142" t="s">
        <v>76</v>
      </c>
      <c r="F189" s="30" t="s">
        <v>96</v>
      </c>
    </row>
    <row r="190" spans="1:6" ht="23.25">
      <c r="A190" s="4"/>
      <c r="B190" s="24"/>
      <c r="C190" s="37"/>
      <c r="D190" s="70"/>
      <c r="E190" s="70"/>
      <c r="F190" s="37"/>
    </row>
    <row r="191" spans="1:6" ht="23.25">
      <c r="A191" s="3"/>
      <c r="B191" s="162" t="s">
        <v>9</v>
      </c>
      <c r="C191" s="163">
        <f>C180+C182+C185+C187+C189</f>
        <v>155000</v>
      </c>
      <c r="D191" s="164"/>
      <c r="E191" s="164"/>
      <c r="F191" s="163">
        <f>F180+F182</f>
        <v>39550</v>
      </c>
    </row>
    <row r="192" spans="1:6" ht="23.25">
      <c r="A192" s="146"/>
      <c r="B192" s="158"/>
      <c r="C192" s="64"/>
      <c r="D192" s="159"/>
      <c r="E192" s="159"/>
      <c r="F192" s="64"/>
    </row>
    <row r="193" spans="1:6" ht="23.25">
      <c r="A193" s="17"/>
      <c r="B193" s="5"/>
      <c r="C193" s="62"/>
      <c r="D193" s="69"/>
      <c r="E193" s="69"/>
      <c r="F193" s="62"/>
    </row>
    <row r="194" spans="1:6" ht="23.25">
      <c r="A194" s="17"/>
      <c r="B194" s="5"/>
      <c r="C194" s="62"/>
      <c r="D194" s="69"/>
      <c r="E194" s="69"/>
      <c r="F194" s="62"/>
    </row>
    <row r="195" spans="1:6" ht="23.25">
      <c r="A195" s="17"/>
      <c r="B195" s="5"/>
      <c r="C195" s="62"/>
      <c r="D195" s="69"/>
      <c r="E195" s="69"/>
      <c r="F195" s="62"/>
    </row>
    <row r="196" spans="1:6" ht="23.25">
      <c r="A196" s="17"/>
      <c r="B196" s="5"/>
      <c r="C196" s="62"/>
      <c r="D196" s="69"/>
      <c r="E196" s="69"/>
      <c r="F196" s="62"/>
    </row>
    <row r="197" spans="1:6" ht="23.25">
      <c r="A197" s="17"/>
      <c r="B197" s="5"/>
      <c r="C197" s="62"/>
      <c r="D197" s="69"/>
      <c r="E197" s="69"/>
      <c r="F197" s="62"/>
    </row>
    <row r="198" spans="1:6" ht="23.25">
      <c r="A198" s="17"/>
      <c r="B198" s="5"/>
      <c r="C198" s="62"/>
      <c r="D198" s="69"/>
      <c r="E198" s="69"/>
      <c r="F198" s="62"/>
    </row>
    <row r="199" spans="1:6" ht="23.25">
      <c r="A199" s="17"/>
      <c r="B199" s="5"/>
      <c r="C199" s="62"/>
      <c r="D199" s="69"/>
      <c r="E199" s="69"/>
      <c r="F199" s="62"/>
    </row>
    <row r="200" spans="1:6" ht="23.25">
      <c r="A200" s="127"/>
      <c r="B200" s="128"/>
      <c r="C200" s="129"/>
      <c r="D200" s="130"/>
      <c r="E200" s="130"/>
      <c r="F200" s="129"/>
    </row>
    <row r="201" spans="1:6" ht="23.25">
      <c r="A201" s="10"/>
      <c r="B201" s="10" t="s">
        <v>433</v>
      </c>
      <c r="C201" s="10"/>
      <c r="D201" s="10"/>
      <c r="E201" s="10"/>
      <c r="F201" s="140">
        <v>33</v>
      </c>
    </row>
    <row r="202" spans="1:6" ht="23.25">
      <c r="A202" s="2"/>
      <c r="B202" s="2"/>
      <c r="C202" s="2"/>
      <c r="D202" s="2"/>
      <c r="E202" s="2"/>
      <c r="F202" s="2"/>
    </row>
    <row r="203" spans="1:6" ht="23.25">
      <c r="A203" s="51" t="s">
        <v>0</v>
      </c>
      <c r="B203" s="51" t="s">
        <v>1</v>
      </c>
      <c r="C203" s="51" t="s">
        <v>2</v>
      </c>
      <c r="D203" s="52" t="s">
        <v>13</v>
      </c>
      <c r="E203" s="52" t="s">
        <v>3</v>
      </c>
      <c r="F203" s="51" t="s">
        <v>8</v>
      </c>
    </row>
    <row r="204" spans="1:6" ht="23.25">
      <c r="A204" s="53"/>
      <c r="B204" s="53"/>
      <c r="C204" s="53"/>
      <c r="D204" s="54" t="s">
        <v>4</v>
      </c>
      <c r="E204" s="54" t="s">
        <v>4</v>
      </c>
      <c r="F204" s="55"/>
    </row>
    <row r="205" spans="1:6" ht="23.25">
      <c r="A205" s="3">
        <v>1</v>
      </c>
      <c r="B205" s="7" t="s">
        <v>88</v>
      </c>
      <c r="C205" s="39">
        <v>20000</v>
      </c>
      <c r="D205" s="21" t="s">
        <v>243</v>
      </c>
      <c r="E205" s="21" t="s">
        <v>83</v>
      </c>
      <c r="F205" s="49">
        <v>56000</v>
      </c>
    </row>
    <row r="206" spans="1:6" ht="23.25">
      <c r="A206" s="8"/>
      <c r="B206" s="8"/>
      <c r="C206" s="37"/>
      <c r="D206" s="70"/>
      <c r="E206" s="8"/>
      <c r="F206" s="38"/>
    </row>
    <row r="207" spans="1:6" ht="23.25">
      <c r="A207" s="15">
        <v>2</v>
      </c>
      <c r="B207" s="7" t="s">
        <v>89</v>
      </c>
      <c r="C207" s="39">
        <v>20000</v>
      </c>
      <c r="D207" s="21" t="s">
        <v>243</v>
      </c>
      <c r="E207" s="21" t="s">
        <v>76</v>
      </c>
      <c r="F207" s="39">
        <v>49665</v>
      </c>
    </row>
    <row r="208" spans="1:6" ht="23.25">
      <c r="A208" s="8"/>
      <c r="B208" s="8"/>
      <c r="C208" s="37"/>
      <c r="D208" s="70"/>
      <c r="E208" s="8"/>
      <c r="F208" s="136"/>
    </row>
    <row r="209" spans="1:6" ht="23.25">
      <c r="A209" s="15">
        <v>3</v>
      </c>
      <c r="B209" s="7" t="s">
        <v>90</v>
      </c>
      <c r="C209" s="39">
        <v>20000</v>
      </c>
      <c r="D209" s="21" t="s">
        <v>243</v>
      </c>
      <c r="E209" s="21" t="s">
        <v>76</v>
      </c>
      <c r="F209" s="49" t="s">
        <v>96</v>
      </c>
    </row>
    <row r="210" spans="1:6" ht="23.25">
      <c r="A210" s="8"/>
      <c r="B210" s="8"/>
      <c r="C210" s="37"/>
      <c r="D210" s="70"/>
      <c r="E210" s="8"/>
      <c r="F210" s="38"/>
    </row>
    <row r="211" spans="1:6" ht="23.25">
      <c r="A211" s="15">
        <v>4</v>
      </c>
      <c r="B211" s="7" t="s">
        <v>91</v>
      </c>
      <c r="C211" s="39">
        <v>30000</v>
      </c>
      <c r="D211" s="21" t="s">
        <v>243</v>
      </c>
      <c r="E211" s="21" t="s">
        <v>76</v>
      </c>
      <c r="F211" s="49" t="s">
        <v>96</v>
      </c>
    </row>
    <row r="212" spans="1:6" ht="23.25">
      <c r="A212" s="8"/>
      <c r="B212" s="8"/>
      <c r="C212" s="37"/>
      <c r="D212" s="8"/>
      <c r="E212" s="8"/>
      <c r="F212" s="38"/>
    </row>
    <row r="213" spans="1:6" ht="23.25">
      <c r="A213" s="15"/>
      <c r="B213" s="162" t="s">
        <v>9</v>
      </c>
      <c r="C213" s="163">
        <f>C205+C207+C209+C211</f>
        <v>90000</v>
      </c>
      <c r="D213" s="164"/>
      <c r="E213" s="164"/>
      <c r="F213" s="163">
        <f>F205+F207</f>
        <v>105665</v>
      </c>
    </row>
    <row r="214" spans="1:6" ht="23.25">
      <c r="A214" s="158"/>
      <c r="B214" s="158"/>
      <c r="C214" s="64"/>
      <c r="D214" s="158"/>
      <c r="E214" s="158"/>
      <c r="F214" s="165"/>
    </row>
    <row r="215" spans="1:6" ht="23.25">
      <c r="A215" s="127"/>
      <c r="B215" s="128"/>
      <c r="C215" s="129"/>
      <c r="D215" s="130"/>
      <c r="E215" s="130"/>
      <c r="F215" s="129"/>
    </row>
    <row r="216" spans="1:6" ht="23.25">
      <c r="A216" s="127"/>
      <c r="B216" s="128"/>
      <c r="C216" s="129"/>
      <c r="D216" s="130"/>
      <c r="E216" s="130"/>
      <c r="F216" s="129"/>
    </row>
    <row r="217" spans="1:6" ht="23.25">
      <c r="A217" s="127"/>
      <c r="B217" s="128"/>
      <c r="C217" s="129"/>
      <c r="D217" s="130"/>
      <c r="E217" s="130"/>
      <c r="F217" s="129"/>
    </row>
    <row r="218" spans="1:6" ht="23.25">
      <c r="A218" s="127"/>
      <c r="B218" s="128"/>
      <c r="C218" s="129"/>
      <c r="D218" s="130"/>
      <c r="E218" s="130"/>
      <c r="F218" s="129"/>
    </row>
    <row r="219" spans="1:6" ht="23.25">
      <c r="A219" s="127"/>
      <c r="B219" s="128"/>
      <c r="C219" s="129"/>
      <c r="D219" s="130"/>
      <c r="E219" s="130"/>
      <c r="F219" s="129"/>
    </row>
    <row r="220" spans="1:6" ht="23.25">
      <c r="A220" s="127"/>
      <c r="B220" s="128"/>
      <c r="C220" s="129"/>
      <c r="D220" s="130"/>
      <c r="E220" s="130"/>
      <c r="F220" s="129"/>
    </row>
    <row r="221" spans="1:6" ht="23.25">
      <c r="A221" s="127"/>
      <c r="B221" s="128"/>
      <c r="C221" s="129"/>
      <c r="D221" s="130"/>
      <c r="E221" s="130"/>
      <c r="F221" s="129"/>
    </row>
    <row r="222" spans="1:6" ht="23.25">
      <c r="A222" s="127"/>
      <c r="B222" s="128"/>
      <c r="C222" s="129"/>
      <c r="D222" s="130"/>
      <c r="E222" s="130"/>
      <c r="F222" s="129"/>
    </row>
    <row r="223" spans="1:6" ht="23.25">
      <c r="A223" s="127"/>
      <c r="B223" s="128"/>
      <c r="C223" s="129"/>
      <c r="D223" s="130"/>
      <c r="E223" s="130"/>
      <c r="F223" s="129"/>
    </row>
    <row r="224" spans="1:6" ht="23.25">
      <c r="A224" s="127"/>
      <c r="B224" s="128"/>
      <c r="C224" s="129"/>
      <c r="D224" s="130"/>
      <c r="E224" s="130"/>
      <c r="F224" s="129"/>
    </row>
    <row r="225" spans="1:6" ht="23.25">
      <c r="A225" s="127"/>
      <c r="B225" s="128"/>
      <c r="C225" s="129"/>
      <c r="D225" s="130"/>
      <c r="E225" s="130"/>
      <c r="F225" s="129"/>
    </row>
    <row r="226" spans="1:6" ht="23.25">
      <c r="A226" s="10"/>
      <c r="B226" s="10" t="s">
        <v>434</v>
      </c>
      <c r="C226" s="10"/>
      <c r="D226" s="10"/>
      <c r="E226" s="10"/>
      <c r="F226" s="140">
        <v>34</v>
      </c>
    </row>
    <row r="227" spans="1:6" ht="23.25">
      <c r="A227" s="2"/>
      <c r="B227" s="2"/>
      <c r="C227" s="2"/>
      <c r="D227" s="2"/>
      <c r="E227" s="2"/>
      <c r="F227" s="2"/>
    </row>
    <row r="228" spans="1:6" ht="23.25">
      <c r="A228" s="51" t="s">
        <v>0</v>
      </c>
      <c r="B228" s="51" t="s">
        <v>1</v>
      </c>
      <c r="C228" s="51" t="s">
        <v>2</v>
      </c>
      <c r="D228" s="52" t="s">
        <v>13</v>
      </c>
      <c r="E228" s="52" t="s">
        <v>3</v>
      </c>
      <c r="F228" s="51" t="s">
        <v>8</v>
      </c>
    </row>
    <row r="229" spans="1:6" ht="23.25">
      <c r="A229" s="53"/>
      <c r="B229" s="53"/>
      <c r="C229" s="53"/>
      <c r="D229" s="54" t="s">
        <v>4</v>
      </c>
      <c r="E229" s="54" t="s">
        <v>4</v>
      </c>
      <c r="F229" s="55"/>
    </row>
    <row r="230" spans="1:6" ht="23.25">
      <c r="A230" s="3">
        <v>1</v>
      </c>
      <c r="B230" s="7" t="s">
        <v>94</v>
      </c>
      <c r="C230" s="39">
        <v>50000</v>
      </c>
      <c r="D230" s="21" t="s">
        <v>243</v>
      </c>
      <c r="E230" s="21" t="s">
        <v>76</v>
      </c>
      <c r="F230" s="30">
        <v>30000</v>
      </c>
    </row>
    <row r="231" spans="1:6" ht="23.25">
      <c r="A231" s="8"/>
      <c r="B231" s="8"/>
      <c r="C231" s="37"/>
      <c r="D231" s="70"/>
      <c r="E231" s="8"/>
      <c r="F231" s="38"/>
    </row>
    <row r="232" spans="1:6" ht="23.25">
      <c r="A232" s="15">
        <v>2</v>
      </c>
      <c r="B232" s="7" t="s">
        <v>111</v>
      </c>
      <c r="C232" s="39">
        <v>50000</v>
      </c>
      <c r="D232" s="21" t="s">
        <v>243</v>
      </c>
      <c r="E232" s="21" t="s">
        <v>76</v>
      </c>
      <c r="F232" s="30">
        <v>60000</v>
      </c>
    </row>
    <row r="233" spans="1:6" ht="23.25">
      <c r="A233" s="8"/>
      <c r="B233" s="8"/>
      <c r="C233" s="37"/>
      <c r="D233" s="70"/>
      <c r="E233" s="8"/>
      <c r="F233" s="38"/>
    </row>
    <row r="234" spans="1:6" ht="23.25">
      <c r="A234" s="15">
        <v>3</v>
      </c>
      <c r="B234" s="7" t="s">
        <v>92</v>
      </c>
      <c r="C234" s="39">
        <v>20000</v>
      </c>
      <c r="D234" s="21" t="s">
        <v>243</v>
      </c>
      <c r="E234" s="21" t="s">
        <v>76</v>
      </c>
      <c r="F234" s="30">
        <v>6000</v>
      </c>
    </row>
    <row r="235" spans="1:6" ht="23.25">
      <c r="A235" s="8"/>
      <c r="B235" s="8"/>
      <c r="C235" s="37"/>
      <c r="D235" s="70"/>
      <c r="E235" s="8"/>
      <c r="F235" s="38"/>
    </row>
    <row r="236" spans="1:6" ht="23.25">
      <c r="A236" s="15">
        <v>4</v>
      </c>
      <c r="B236" s="7" t="s">
        <v>302</v>
      </c>
      <c r="C236" s="39">
        <v>20000</v>
      </c>
      <c r="D236" s="21" t="s">
        <v>170</v>
      </c>
      <c r="E236" s="21" t="s">
        <v>76</v>
      </c>
      <c r="F236" s="30">
        <v>20000</v>
      </c>
    </row>
    <row r="237" spans="1:6" ht="23.25">
      <c r="A237" s="8"/>
      <c r="B237" s="8"/>
      <c r="C237" s="37"/>
      <c r="D237" s="70"/>
      <c r="E237" s="8"/>
      <c r="F237" s="38"/>
    </row>
    <row r="238" spans="1:6" ht="23.25">
      <c r="A238" s="15">
        <v>5</v>
      </c>
      <c r="B238" s="7" t="s">
        <v>303</v>
      </c>
      <c r="C238" s="39">
        <v>20000</v>
      </c>
      <c r="D238" s="21" t="s">
        <v>170</v>
      </c>
      <c r="E238" s="21" t="s">
        <v>76</v>
      </c>
      <c r="F238" s="30">
        <v>71500</v>
      </c>
    </row>
    <row r="239" spans="1:6" ht="23.25">
      <c r="A239" s="8"/>
      <c r="B239" s="8"/>
      <c r="C239" s="37"/>
      <c r="D239" s="8"/>
      <c r="E239" s="8"/>
      <c r="F239" s="37"/>
    </row>
    <row r="240" spans="1:6" ht="23.25">
      <c r="A240" s="15">
        <v>6</v>
      </c>
      <c r="B240" s="7" t="s">
        <v>304</v>
      </c>
      <c r="C240" s="39">
        <v>20000</v>
      </c>
      <c r="D240" s="21" t="s">
        <v>170</v>
      </c>
      <c r="E240" s="21" t="s">
        <v>76</v>
      </c>
      <c r="F240" s="30">
        <v>122500</v>
      </c>
    </row>
    <row r="241" spans="1:6" ht="23.25">
      <c r="A241" s="8"/>
      <c r="B241" s="8"/>
      <c r="C241" s="37"/>
      <c r="D241" s="8"/>
      <c r="E241" s="8"/>
      <c r="F241" s="38"/>
    </row>
    <row r="242" spans="1:6" ht="23.25">
      <c r="A242" s="72"/>
      <c r="B242" s="73" t="s">
        <v>9</v>
      </c>
      <c r="C242" s="74">
        <f>SUM(C230:C241)</f>
        <v>180000</v>
      </c>
      <c r="D242" s="75"/>
      <c r="E242" s="75"/>
      <c r="F242" s="74">
        <f>F230+F232+F234+F236+F238+F240</f>
        <v>310000</v>
      </c>
    </row>
    <row r="243" spans="1:6" ht="23.25">
      <c r="A243" s="127"/>
      <c r="B243" s="128"/>
      <c r="C243" s="129"/>
      <c r="D243" s="130"/>
      <c r="E243" s="130"/>
      <c r="F243" s="129"/>
    </row>
    <row r="244" spans="1:6" ht="23.25">
      <c r="A244" s="127"/>
      <c r="B244" s="128"/>
      <c r="C244" s="129"/>
      <c r="D244" s="130"/>
      <c r="E244" s="130"/>
      <c r="F244" s="129"/>
    </row>
    <row r="245" spans="1:6" ht="23.25">
      <c r="A245" s="127"/>
      <c r="B245" s="128"/>
      <c r="C245" s="129"/>
      <c r="D245" s="130"/>
      <c r="E245" s="130"/>
      <c r="F245" s="129"/>
    </row>
    <row r="246" spans="1:6" ht="23.25">
      <c r="A246" s="127"/>
      <c r="B246" s="128"/>
      <c r="C246" s="129"/>
      <c r="D246" s="130"/>
      <c r="E246" s="130"/>
      <c r="F246" s="129"/>
    </row>
    <row r="247" spans="1:6" ht="23.25">
      <c r="A247" s="127"/>
      <c r="B247" s="128"/>
      <c r="C247" s="129"/>
      <c r="D247" s="130"/>
      <c r="E247" s="130"/>
      <c r="F247" s="129"/>
    </row>
    <row r="248" spans="1:6" ht="23.25">
      <c r="A248" s="127"/>
      <c r="B248" s="128"/>
      <c r="C248" s="129"/>
      <c r="D248" s="130"/>
      <c r="E248" s="130"/>
      <c r="F248" s="129"/>
    </row>
    <row r="249" spans="1:6" ht="23.25">
      <c r="A249" s="127"/>
      <c r="B249" s="128"/>
      <c r="C249" s="129"/>
      <c r="D249" s="130"/>
      <c r="E249" s="130"/>
      <c r="F249" s="129"/>
    </row>
    <row r="250" spans="1:6" ht="23.25">
      <c r="A250" s="127"/>
      <c r="B250" s="128"/>
      <c r="C250" s="129"/>
      <c r="D250" s="130"/>
      <c r="E250" s="130"/>
      <c r="F250" s="129"/>
    </row>
    <row r="251" spans="1:6" ht="23.25">
      <c r="A251" s="10"/>
      <c r="B251" s="10" t="s">
        <v>435</v>
      </c>
      <c r="C251" s="10"/>
      <c r="D251" s="10"/>
      <c r="E251" s="10"/>
      <c r="F251" s="140">
        <v>35</v>
      </c>
    </row>
    <row r="252" spans="1:6" ht="23.25">
      <c r="A252" s="2"/>
      <c r="B252" s="2"/>
      <c r="C252" s="2"/>
      <c r="D252" s="2"/>
      <c r="E252" s="2"/>
      <c r="F252" s="2"/>
    </row>
    <row r="253" spans="1:6" ht="23.25">
      <c r="A253" s="51" t="s">
        <v>0</v>
      </c>
      <c r="B253" s="51" t="s">
        <v>1</v>
      </c>
      <c r="C253" s="51" t="s">
        <v>2</v>
      </c>
      <c r="D253" s="52" t="s">
        <v>13</v>
      </c>
      <c r="E253" s="52" t="s">
        <v>3</v>
      </c>
      <c r="F253" s="51" t="s">
        <v>8</v>
      </c>
    </row>
    <row r="254" spans="1:6" ht="23.25">
      <c r="A254" s="53"/>
      <c r="B254" s="53"/>
      <c r="C254" s="53"/>
      <c r="D254" s="54" t="s">
        <v>4</v>
      </c>
      <c r="E254" s="54" t="s">
        <v>4</v>
      </c>
      <c r="F254" s="55"/>
    </row>
    <row r="255" spans="1:6" ht="23.25">
      <c r="A255" s="3">
        <v>1</v>
      </c>
      <c r="B255" s="7" t="s">
        <v>305</v>
      </c>
      <c r="C255" s="39">
        <v>20000</v>
      </c>
      <c r="D255" s="21" t="s">
        <v>306</v>
      </c>
      <c r="E255" s="21" t="s">
        <v>76</v>
      </c>
      <c r="F255" s="49" t="s">
        <v>96</v>
      </c>
    </row>
    <row r="256" spans="1:6" ht="23.25">
      <c r="A256" s="8"/>
      <c r="B256" s="8"/>
      <c r="C256" s="37"/>
      <c r="D256" s="70"/>
      <c r="E256" s="8"/>
      <c r="F256" s="38"/>
    </row>
    <row r="257" spans="1:6" ht="23.25">
      <c r="A257" s="15">
        <v>2</v>
      </c>
      <c r="B257" s="7" t="s">
        <v>93</v>
      </c>
      <c r="C257" s="39">
        <v>20000</v>
      </c>
      <c r="D257" s="21" t="s">
        <v>170</v>
      </c>
      <c r="E257" s="21" t="s">
        <v>76</v>
      </c>
      <c r="F257" s="49" t="s">
        <v>96</v>
      </c>
    </row>
    <row r="258" spans="1:6" ht="23.25">
      <c r="A258" s="8"/>
      <c r="B258" s="8"/>
      <c r="C258" s="37"/>
      <c r="D258" s="70"/>
      <c r="E258" s="8"/>
      <c r="F258" s="38"/>
    </row>
    <row r="259" spans="1:6" ht="23.25">
      <c r="A259" s="15">
        <v>3</v>
      </c>
      <c r="B259" s="7" t="s">
        <v>307</v>
      </c>
      <c r="C259" s="39">
        <v>20000</v>
      </c>
      <c r="D259" s="21" t="s">
        <v>170</v>
      </c>
      <c r="E259" s="21" t="s">
        <v>76</v>
      </c>
      <c r="F259" s="49" t="s">
        <v>96</v>
      </c>
    </row>
    <row r="260" spans="1:6" ht="23.25">
      <c r="A260" s="8"/>
      <c r="B260" s="8"/>
      <c r="C260" s="37"/>
      <c r="D260" s="70"/>
      <c r="E260" s="8"/>
      <c r="F260" s="38"/>
    </row>
    <row r="261" spans="1:6" ht="23.25">
      <c r="A261" s="15">
        <v>4</v>
      </c>
      <c r="B261" s="7" t="s">
        <v>308</v>
      </c>
      <c r="C261" s="39">
        <v>15000</v>
      </c>
      <c r="D261" s="21" t="s">
        <v>170</v>
      </c>
      <c r="E261" s="21" t="s">
        <v>76</v>
      </c>
      <c r="F261" s="49" t="s">
        <v>96</v>
      </c>
    </row>
    <row r="262" spans="1:6" ht="23.25">
      <c r="A262" s="8"/>
      <c r="B262" s="8"/>
      <c r="C262" s="37"/>
      <c r="D262" s="70"/>
      <c r="E262" s="8"/>
      <c r="F262" s="38"/>
    </row>
    <row r="263" spans="1:6" ht="23.25">
      <c r="A263" s="72"/>
      <c r="B263" s="73" t="s">
        <v>9</v>
      </c>
      <c r="C263" s="74">
        <f>SUM(C255:C262)</f>
        <v>75000</v>
      </c>
      <c r="D263" s="75"/>
      <c r="E263" s="75"/>
      <c r="F263" s="74">
        <f>SUM(F255:F262)</f>
        <v>0</v>
      </c>
    </row>
    <row r="264" spans="1:6" ht="23.25">
      <c r="A264" s="10"/>
      <c r="B264" s="10" t="s">
        <v>436</v>
      </c>
      <c r="C264" s="10"/>
      <c r="D264" s="10"/>
      <c r="E264" s="10"/>
      <c r="F264" s="140"/>
    </row>
    <row r="265" spans="1:6" ht="23.25">
      <c r="A265" s="51" t="s">
        <v>0</v>
      </c>
      <c r="B265" s="51" t="s">
        <v>1</v>
      </c>
      <c r="C265" s="51" t="s">
        <v>2</v>
      </c>
      <c r="D265" s="52" t="s">
        <v>13</v>
      </c>
      <c r="E265" s="52" t="s">
        <v>3</v>
      </c>
      <c r="F265" s="51" t="s">
        <v>8</v>
      </c>
    </row>
    <row r="266" spans="1:6" ht="23.25">
      <c r="A266" s="53"/>
      <c r="B266" s="53"/>
      <c r="C266" s="53"/>
      <c r="D266" s="54" t="s">
        <v>4</v>
      </c>
      <c r="E266" s="54" t="s">
        <v>4</v>
      </c>
      <c r="F266" s="55"/>
    </row>
    <row r="267" spans="1:6" ht="23.25">
      <c r="A267" s="15">
        <v>1</v>
      </c>
      <c r="B267" s="118" t="s">
        <v>309</v>
      </c>
      <c r="C267" s="108">
        <v>50000</v>
      </c>
      <c r="D267" s="131" t="s">
        <v>243</v>
      </c>
      <c r="E267" s="131" t="s">
        <v>69</v>
      </c>
      <c r="F267" s="132" t="s">
        <v>96</v>
      </c>
    </row>
    <row r="268" spans="1:6" ht="23.25">
      <c r="A268" s="53"/>
      <c r="B268" s="111"/>
      <c r="C268" s="109"/>
      <c r="D268" s="133"/>
      <c r="E268" s="133"/>
      <c r="F268" s="134"/>
    </row>
    <row r="269" spans="1:6" ht="23.25">
      <c r="A269" s="15">
        <v>2</v>
      </c>
      <c r="B269" s="118" t="s">
        <v>310</v>
      </c>
      <c r="C269" s="108">
        <v>20000</v>
      </c>
      <c r="D269" s="131" t="s">
        <v>243</v>
      </c>
      <c r="E269" s="131" t="s">
        <v>76</v>
      </c>
      <c r="F269" s="132" t="s">
        <v>96</v>
      </c>
    </row>
    <row r="270" spans="1:6" ht="23.25">
      <c r="A270" s="53"/>
      <c r="B270" s="111"/>
      <c r="C270" s="109"/>
      <c r="D270" s="133"/>
      <c r="E270" s="133"/>
      <c r="F270" s="134"/>
    </row>
    <row r="271" spans="1:6" ht="23.25">
      <c r="A271" s="72"/>
      <c r="B271" s="73" t="s">
        <v>9</v>
      </c>
      <c r="C271" s="74">
        <f>SUM(C267:C270)</f>
        <v>70000</v>
      </c>
      <c r="D271" s="75"/>
      <c r="E271" s="75"/>
      <c r="F271" s="74">
        <f>SUM(F267:F270)</f>
        <v>0</v>
      </c>
    </row>
    <row r="272" spans="1:6" ht="23.25">
      <c r="A272" s="127"/>
      <c r="B272" s="128"/>
      <c r="C272" s="129"/>
      <c r="D272" s="130"/>
      <c r="E272" s="130"/>
      <c r="F272" s="129"/>
    </row>
    <row r="273" spans="1:6" ht="23.25">
      <c r="A273" s="127"/>
      <c r="B273" s="128"/>
      <c r="C273" s="129"/>
      <c r="D273" s="130"/>
      <c r="E273" s="130"/>
      <c r="F273" s="129"/>
    </row>
    <row r="274" spans="1:6" ht="23.25">
      <c r="A274" s="127"/>
      <c r="B274" s="128"/>
      <c r="C274" s="129"/>
      <c r="D274" s="130"/>
      <c r="E274" s="130"/>
      <c r="F274" s="129"/>
    </row>
    <row r="275" spans="1:6" ht="23.25">
      <c r="A275" s="127"/>
      <c r="B275" s="128"/>
      <c r="C275" s="129"/>
      <c r="D275" s="130"/>
      <c r="E275" s="130"/>
      <c r="F275" s="129"/>
    </row>
    <row r="276" spans="1:6" ht="23.25">
      <c r="A276" s="10"/>
      <c r="B276" s="10" t="s">
        <v>437</v>
      </c>
      <c r="C276" s="10"/>
      <c r="D276" s="10"/>
      <c r="E276" s="10"/>
      <c r="F276" s="140">
        <v>36</v>
      </c>
    </row>
    <row r="277" spans="1:6" ht="23.25">
      <c r="A277" s="51" t="s">
        <v>0</v>
      </c>
      <c r="B277" s="51" t="s">
        <v>1</v>
      </c>
      <c r="C277" s="51" t="s">
        <v>2</v>
      </c>
      <c r="D277" s="52" t="s">
        <v>13</v>
      </c>
      <c r="E277" s="52" t="s">
        <v>3</v>
      </c>
      <c r="F277" s="51" t="s">
        <v>8</v>
      </c>
    </row>
    <row r="278" spans="1:6" ht="23.25">
      <c r="A278" s="53"/>
      <c r="B278" s="53"/>
      <c r="C278" s="53"/>
      <c r="D278" s="54" t="s">
        <v>4</v>
      </c>
      <c r="E278" s="54" t="s">
        <v>4</v>
      </c>
      <c r="F278" s="55"/>
    </row>
    <row r="279" spans="1:6" ht="23.25">
      <c r="A279" s="3">
        <v>1</v>
      </c>
      <c r="B279" s="7" t="s">
        <v>311</v>
      </c>
      <c r="C279" s="39">
        <v>100000</v>
      </c>
      <c r="D279" s="21" t="s">
        <v>243</v>
      </c>
      <c r="E279" s="21" t="s">
        <v>76</v>
      </c>
      <c r="F279" s="49">
        <v>90000</v>
      </c>
    </row>
    <row r="280" spans="1:6" ht="23.25">
      <c r="A280" s="8"/>
      <c r="B280" s="8"/>
      <c r="C280" s="37"/>
      <c r="D280" s="70"/>
      <c r="E280" s="8"/>
      <c r="F280" s="38"/>
    </row>
    <row r="281" spans="1:6" ht="23.25">
      <c r="A281" s="15">
        <v>2</v>
      </c>
      <c r="B281" s="7" t="s">
        <v>312</v>
      </c>
      <c r="C281" s="39">
        <v>60000</v>
      </c>
      <c r="D281" s="21" t="s">
        <v>318</v>
      </c>
      <c r="E281" s="21" t="s">
        <v>76</v>
      </c>
      <c r="F281" s="49">
        <v>50000</v>
      </c>
    </row>
    <row r="282" spans="1:6" ht="23.25">
      <c r="A282" s="4"/>
      <c r="B282" s="8"/>
      <c r="C282" s="37"/>
      <c r="D282" s="70"/>
      <c r="E282" s="8"/>
      <c r="F282" s="38"/>
    </row>
    <row r="283" spans="1:6" ht="23.25">
      <c r="A283" s="3">
        <v>3</v>
      </c>
      <c r="B283" s="6" t="s">
        <v>313</v>
      </c>
      <c r="C283" s="30">
        <v>10000</v>
      </c>
      <c r="D283" s="142" t="s">
        <v>170</v>
      </c>
      <c r="E283" s="142" t="s">
        <v>76</v>
      </c>
      <c r="F283" s="143" t="s">
        <v>357</v>
      </c>
    </row>
    <row r="284" spans="1:6" ht="23.25">
      <c r="A284" s="4"/>
      <c r="B284" s="8"/>
      <c r="C284" s="37"/>
      <c r="D284" s="70"/>
      <c r="E284" s="70"/>
      <c r="F284" s="76" t="s">
        <v>358</v>
      </c>
    </row>
    <row r="285" spans="1:6" ht="23.25">
      <c r="A285" s="3">
        <v>4</v>
      </c>
      <c r="B285" s="6" t="s">
        <v>314</v>
      </c>
      <c r="C285" s="30">
        <v>30000</v>
      </c>
      <c r="D285" s="142" t="s">
        <v>170</v>
      </c>
      <c r="E285" s="142" t="s">
        <v>76</v>
      </c>
      <c r="F285" s="143">
        <v>161500</v>
      </c>
    </row>
    <row r="286" spans="1:6" ht="23.25">
      <c r="A286" s="4"/>
      <c r="B286" s="8"/>
      <c r="C286" s="37"/>
      <c r="D286" s="70"/>
      <c r="E286" s="70"/>
      <c r="F286" s="76"/>
    </row>
    <row r="287" spans="1:6" ht="23.25">
      <c r="A287" s="3">
        <v>5</v>
      </c>
      <c r="B287" s="6" t="s">
        <v>315</v>
      </c>
      <c r="C287" s="30">
        <v>10000</v>
      </c>
      <c r="D287" s="142" t="s">
        <v>243</v>
      </c>
      <c r="E287" s="142" t="s">
        <v>76</v>
      </c>
      <c r="F287" s="166" t="s">
        <v>357</v>
      </c>
    </row>
    <row r="288" spans="1:6" ht="23.25">
      <c r="A288" s="4"/>
      <c r="B288" s="8"/>
      <c r="C288" s="37"/>
      <c r="D288" s="70"/>
      <c r="E288" s="70"/>
      <c r="F288" s="167" t="s">
        <v>359</v>
      </c>
    </row>
    <row r="289" spans="1:6" ht="23.25">
      <c r="A289" s="15">
        <v>6</v>
      </c>
      <c r="B289" s="7" t="s">
        <v>316</v>
      </c>
      <c r="C289" s="39">
        <v>30000</v>
      </c>
      <c r="D289" s="21" t="s">
        <v>170</v>
      </c>
      <c r="E289" s="21" t="s">
        <v>76</v>
      </c>
      <c r="F289" s="49" t="s">
        <v>96</v>
      </c>
    </row>
    <row r="290" spans="1:6" ht="23.25">
      <c r="A290" s="4"/>
      <c r="B290" s="8"/>
      <c r="C290" s="37"/>
      <c r="D290" s="70"/>
      <c r="E290" s="70"/>
      <c r="F290" s="76"/>
    </row>
    <row r="291" spans="1:6" ht="23.25">
      <c r="A291" s="3">
        <v>7</v>
      </c>
      <c r="B291" s="6" t="s">
        <v>317</v>
      </c>
      <c r="C291" s="30">
        <v>30000</v>
      </c>
      <c r="D291" s="142" t="s">
        <v>243</v>
      </c>
      <c r="E291" s="142" t="s">
        <v>76</v>
      </c>
      <c r="F291" s="143" t="s">
        <v>96</v>
      </c>
    </row>
    <row r="292" spans="1:6" ht="23.25">
      <c r="A292" s="4"/>
      <c r="B292" s="8"/>
      <c r="C292" s="37"/>
      <c r="D292" s="70"/>
      <c r="E292" s="70"/>
      <c r="F292" s="76"/>
    </row>
    <row r="293" spans="1:6" ht="23.25">
      <c r="A293" s="3">
        <v>8</v>
      </c>
      <c r="B293" s="6" t="s">
        <v>405</v>
      </c>
      <c r="C293" s="30">
        <v>30000</v>
      </c>
      <c r="D293" s="142" t="s">
        <v>318</v>
      </c>
      <c r="E293" s="142" t="s">
        <v>76</v>
      </c>
      <c r="F293" s="49" t="s">
        <v>96</v>
      </c>
    </row>
    <row r="294" spans="1:6" ht="23.25">
      <c r="A294" s="4"/>
      <c r="B294" s="8"/>
      <c r="C294" s="37"/>
      <c r="D294" s="70"/>
      <c r="E294" s="70"/>
      <c r="F294" s="76"/>
    </row>
    <row r="295" spans="1:6" ht="23.25">
      <c r="A295" s="3">
        <v>9</v>
      </c>
      <c r="B295" s="6" t="s">
        <v>321</v>
      </c>
      <c r="C295" s="30">
        <v>20000</v>
      </c>
      <c r="D295" s="142" t="s">
        <v>170</v>
      </c>
      <c r="E295" s="142" t="s">
        <v>76</v>
      </c>
      <c r="F295" s="143" t="s">
        <v>96</v>
      </c>
    </row>
    <row r="296" spans="1:6" ht="23.25">
      <c r="A296" s="4"/>
      <c r="B296" s="8"/>
      <c r="C296" s="37"/>
      <c r="D296" s="70"/>
      <c r="E296" s="70"/>
      <c r="F296" s="76"/>
    </row>
    <row r="297" spans="1:6" ht="23.25">
      <c r="A297" s="3">
        <v>10</v>
      </c>
      <c r="B297" s="6" t="s">
        <v>319</v>
      </c>
      <c r="C297" s="30">
        <v>30000</v>
      </c>
      <c r="D297" s="142" t="s">
        <v>170</v>
      </c>
      <c r="E297" s="142" t="s">
        <v>76</v>
      </c>
      <c r="F297" s="143">
        <v>90000</v>
      </c>
    </row>
    <row r="298" spans="1:6" ht="23.25">
      <c r="A298" s="15"/>
      <c r="B298" s="7"/>
      <c r="C298" s="39"/>
      <c r="D298" s="21"/>
      <c r="E298" s="21"/>
      <c r="F298" s="49"/>
    </row>
    <row r="299" spans="1:6" ht="23.25">
      <c r="A299" s="65">
        <v>11</v>
      </c>
      <c r="B299" s="27" t="s">
        <v>320</v>
      </c>
      <c r="C299" s="155">
        <v>20000</v>
      </c>
      <c r="D299" s="156" t="s">
        <v>170</v>
      </c>
      <c r="E299" s="156" t="s">
        <v>76</v>
      </c>
      <c r="F299" s="157" t="s">
        <v>96</v>
      </c>
    </row>
    <row r="300" spans="1:6" ht="23.25">
      <c r="A300" s="4"/>
      <c r="B300" s="73" t="s">
        <v>9</v>
      </c>
      <c r="C300" s="74">
        <f>SUM(C278:C298)</f>
        <v>350000</v>
      </c>
      <c r="D300" s="75"/>
      <c r="E300" s="75"/>
      <c r="F300" s="74">
        <f>F279+F281+F285+F297</f>
        <v>391500</v>
      </c>
    </row>
    <row r="301" spans="1:6" ht="23.25">
      <c r="A301" s="67"/>
      <c r="B301" s="67"/>
      <c r="C301" s="67"/>
      <c r="D301" s="67"/>
      <c r="E301" s="67"/>
      <c r="F301" s="5"/>
    </row>
    <row r="302" spans="1:6" ht="23.25">
      <c r="A302" s="5"/>
      <c r="B302" s="5"/>
      <c r="C302" s="5"/>
      <c r="D302" s="5"/>
      <c r="E302" s="5"/>
      <c r="F302" s="5"/>
    </row>
    <row r="303" spans="1:6" ht="23.25">
      <c r="A303" s="60"/>
      <c r="B303" s="60"/>
      <c r="C303" s="60"/>
      <c r="D303" s="60"/>
      <c r="E303" s="60"/>
      <c r="F303" s="60"/>
    </row>
    <row r="304" spans="1:6" ht="23.25">
      <c r="A304" s="60"/>
      <c r="B304" s="60"/>
      <c r="C304" s="60"/>
      <c r="D304" s="60"/>
      <c r="E304" s="60"/>
      <c r="F304" s="80"/>
    </row>
    <row r="305" spans="1:6" ht="23.25">
      <c r="A305" s="17"/>
      <c r="B305" s="5"/>
      <c r="C305" s="62"/>
      <c r="D305" s="69"/>
      <c r="E305" s="69"/>
      <c r="F305" s="79"/>
    </row>
    <row r="306" spans="1:6" ht="23.25">
      <c r="A306" s="5"/>
      <c r="B306" s="5"/>
      <c r="C306" s="66"/>
      <c r="D306" s="5"/>
      <c r="E306" s="5"/>
      <c r="F306" s="66"/>
    </row>
    <row r="307" spans="1:6" ht="23.25">
      <c r="A307" s="17"/>
      <c r="B307" s="5"/>
      <c r="C307" s="62"/>
      <c r="D307" s="69"/>
      <c r="E307" s="69"/>
      <c r="F307" s="79"/>
    </row>
    <row r="308" spans="1:6" ht="23.25">
      <c r="A308" s="5"/>
      <c r="B308" s="5"/>
      <c r="C308" s="66"/>
      <c r="D308" s="20"/>
      <c r="E308" s="5"/>
      <c r="F308" s="66"/>
    </row>
    <row r="309" spans="1:6" ht="23.25">
      <c r="A309" s="5"/>
      <c r="B309" s="5"/>
      <c r="C309" s="66"/>
      <c r="D309" s="5"/>
      <c r="E309" s="5"/>
      <c r="F309" s="66"/>
    </row>
    <row r="310" spans="1:6" ht="23.25">
      <c r="A310" s="17"/>
      <c r="B310" s="5"/>
      <c r="C310" s="62"/>
      <c r="D310" s="69"/>
      <c r="E310" s="69"/>
      <c r="F310" s="62"/>
    </row>
    <row r="311" spans="1:6" ht="23.25">
      <c r="A311" s="5"/>
      <c r="B311" s="5"/>
      <c r="C311" s="66"/>
      <c r="D311" s="69"/>
      <c r="E311" s="5"/>
      <c r="F311" s="5"/>
    </row>
    <row r="312" spans="1:6" ht="23.25">
      <c r="A312" s="5"/>
      <c r="B312" s="5"/>
      <c r="C312" s="66"/>
      <c r="D312" s="5"/>
      <c r="E312" s="5"/>
      <c r="F312" s="5"/>
    </row>
    <row r="313" spans="1:6" ht="23.25">
      <c r="A313" s="5"/>
      <c r="B313" s="5"/>
      <c r="C313" s="5"/>
      <c r="D313" s="5"/>
      <c r="E313" s="5"/>
      <c r="F313" s="5"/>
    </row>
  </sheetData>
  <mergeCells count="1">
    <mergeCell ref="B101:E101"/>
  </mergeCells>
  <phoneticPr fontId="7" type="noConversion"/>
  <pageMargins left="0.2" right="0.2" top="0.5" bottom="0.5" header="0.511811023622047" footer="0.511811023622047"/>
  <pageSetup scale="9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61"/>
  <sheetViews>
    <sheetView tabSelected="1" zoomScaleNormal="100" workbookViewId="0">
      <selection activeCell="C2" sqref="C2"/>
    </sheetView>
  </sheetViews>
  <sheetFormatPr defaultRowHeight="12.75"/>
  <cols>
    <col min="1" max="1" width="10" customWidth="1"/>
    <col min="2" max="2" width="66.7109375" customWidth="1"/>
    <col min="3" max="3" width="13.140625" customWidth="1"/>
    <col min="4" max="4" width="12.5703125" customWidth="1"/>
    <col min="5" max="5" width="13.28515625" customWidth="1"/>
    <col min="6" max="6" width="17.5703125" customWidth="1"/>
  </cols>
  <sheetData>
    <row r="1" spans="1:6" ht="23.25">
      <c r="A1" s="10" t="s">
        <v>438</v>
      </c>
      <c r="B1" s="10"/>
      <c r="C1" s="10"/>
      <c r="D1" s="10"/>
      <c r="E1" s="10"/>
      <c r="F1" s="140">
        <v>37</v>
      </c>
    </row>
    <row r="2" spans="1:6" ht="23.25">
      <c r="A2" s="10"/>
      <c r="B2" s="10" t="s">
        <v>439</v>
      </c>
      <c r="C2" s="10"/>
      <c r="D2" s="10"/>
      <c r="E2" s="10"/>
      <c r="F2" s="2"/>
    </row>
    <row r="3" spans="1:6" ht="23.25">
      <c r="A3" s="2"/>
      <c r="B3" s="2"/>
      <c r="C3" s="2"/>
      <c r="D3" s="2"/>
      <c r="E3" s="2"/>
      <c r="F3" s="2"/>
    </row>
    <row r="4" spans="1:6" ht="23.25">
      <c r="A4" s="51" t="s">
        <v>0</v>
      </c>
      <c r="B4" s="51" t="s">
        <v>1</v>
      </c>
      <c r="C4" s="51" t="s">
        <v>2</v>
      </c>
      <c r="D4" s="52" t="s">
        <v>13</v>
      </c>
      <c r="E4" s="52" t="s">
        <v>3</v>
      </c>
      <c r="F4" s="51" t="s">
        <v>8</v>
      </c>
    </row>
    <row r="5" spans="1:6" ht="23.25">
      <c r="A5" s="53"/>
      <c r="B5" s="53"/>
      <c r="C5" s="53"/>
      <c r="D5" s="54" t="s">
        <v>4</v>
      </c>
      <c r="E5" s="54" t="s">
        <v>4</v>
      </c>
      <c r="F5" s="55"/>
    </row>
    <row r="6" spans="1:6" ht="23.25">
      <c r="A6" s="15">
        <v>2</v>
      </c>
      <c r="B6" s="7" t="s">
        <v>322</v>
      </c>
      <c r="C6" s="39">
        <v>300000</v>
      </c>
      <c r="D6" s="21" t="s">
        <v>74</v>
      </c>
      <c r="E6" s="21" t="s">
        <v>76</v>
      </c>
      <c r="F6" s="21" t="s">
        <v>96</v>
      </c>
    </row>
    <row r="7" spans="1:6" ht="23.25">
      <c r="A7" s="4"/>
      <c r="B7" s="8"/>
      <c r="C7" s="37"/>
      <c r="D7" s="70"/>
      <c r="E7" s="8"/>
      <c r="F7" s="50"/>
    </row>
    <row r="8" spans="1:6" ht="23.25">
      <c r="A8" s="15">
        <v>3</v>
      </c>
      <c r="B8" s="7" t="s">
        <v>323</v>
      </c>
      <c r="C8" s="39">
        <v>50000</v>
      </c>
      <c r="D8" s="21" t="s">
        <v>170</v>
      </c>
      <c r="E8" s="21" t="s">
        <v>76</v>
      </c>
      <c r="F8" s="21" t="s">
        <v>96</v>
      </c>
    </row>
    <row r="9" spans="1:6" ht="23.25">
      <c r="A9" s="4"/>
      <c r="B9" s="8"/>
      <c r="C9" s="37"/>
      <c r="D9" s="70"/>
      <c r="E9" s="8"/>
      <c r="F9" s="50"/>
    </row>
    <row r="10" spans="1:6" ht="23.25">
      <c r="A10" s="15">
        <v>4</v>
      </c>
      <c r="B10" s="7" t="s">
        <v>95</v>
      </c>
      <c r="C10" s="39">
        <v>50000</v>
      </c>
      <c r="D10" s="21" t="s">
        <v>170</v>
      </c>
      <c r="E10" s="21" t="s">
        <v>76</v>
      </c>
      <c r="F10" s="21" t="s">
        <v>96</v>
      </c>
    </row>
    <row r="11" spans="1:6" ht="23.25">
      <c r="A11" s="4"/>
      <c r="B11" s="8"/>
      <c r="C11" s="37"/>
      <c r="D11" s="70"/>
      <c r="E11" s="8"/>
      <c r="F11" s="50"/>
    </row>
    <row r="12" spans="1:6" ht="23.25">
      <c r="A12" s="15"/>
      <c r="B12" s="168" t="s">
        <v>9</v>
      </c>
      <c r="C12" s="151">
        <f>C6+C8+C10</f>
        <v>400000</v>
      </c>
      <c r="D12" s="151"/>
      <c r="E12" s="151"/>
      <c r="F12" s="151">
        <f>SUM(F4:F11)</f>
        <v>0</v>
      </c>
    </row>
    <row r="13" spans="1:6" ht="23.25">
      <c r="A13" s="146"/>
      <c r="B13" s="158"/>
      <c r="C13" s="64"/>
      <c r="D13" s="159"/>
      <c r="E13" s="158"/>
      <c r="F13" s="169"/>
    </row>
    <row r="14" spans="1:6" ht="23.25">
      <c r="A14" s="5"/>
      <c r="B14" s="60"/>
      <c r="C14" s="61"/>
      <c r="D14" s="61"/>
      <c r="E14" s="61"/>
      <c r="F14" s="61"/>
    </row>
    <row r="15" spans="1:6" ht="20.25">
      <c r="A15" s="1"/>
      <c r="B15" s="1"/>
      <c r="C15" s="1"/>
      <c r="D15" s="1"/>
      <c r="E15" s="1"/>
      <c r="F15" s="1"/>
    </row>
    <row r="16" spans="1:6" ht="20.25">
      <c r="A16" s="1"/>
      <c r="B16" s="1"/>
      <c r="C16" s="1"/>
      <c r="D16" s="1"/>
      <c r="E16" s="1"/>
      <c r="F16" s="1"/>
    </row>
    <row r="17" spans="1:6" ht="20.25">
      <c r="A17" s="1"/>
      <c r="B17" s="1"/>
      <c r="C17" s="1"/>
      <c r="D17" s="1"/>
      <c r="E17" s="1"/>
      <c r="F17" s="1"/>
    </row>
    <row r="18" spans="1:6" ht="20.25">
      <c r="A18" s="1"/>
      <c r="B18" s="1"/>
      <c r="C18" s="1"/>
      <c r="D18" s="1"/>
      <c r="E18" s="1"/>
      <c r="F18" s="1"/>
    </row>
    <row r="19" spans="1:6" ht="20.25">
      <c r="A19" s="1"/>
      <c r="B19" s="1"/>
      <c r="C19" s="1"/>
      <c r="D19" s="1"/>
      <c r="E19" s="1"/>
      <c r="F19" s="1"/>
    </row>
    <row r="20" spans="1:6" ht="20.25">
      <c r="A20" s="1"/>
      <c r="B20" s="1"/>
      <c r="C20" s="1"/>
      <c r="D20" s="1"/>
      <c r="E20" s="1"/>
      <c r="F20" s="1"/>
    </row>
    <row r="21" spans="1:6" ht="20.25">
      <c r="A21" s="1"/>
      <c r="B21" s="1"/>
      <c r="C21" s="1"/>
      <c r="D21" s="1"/>
      <c r="E21" s="1"/>
      <c r="F21" s="1"/>
    </row>
    <row r="22" spans="1:6" ht="20.25">
      <c r="A22" s="1"/>
      <c r="B22" s="1"/>
      <c r="C22" s="1"/>
      <c r="D22" s="1"/>
      <c r="E22" s="1"/>
      <c r="F22" s="1"/>
    </row>
    <row r="23" spans="1:6" ht="20.25">
      <c r="A23" s="1"/>
      <c r="B23" s="1"/>
      <c r="C23" s="1"/>
      <c r="D23" s="1"/>
      <c r="E23" s="1"/>
      <c r="F23" s="1"/>
    </row>
    <row r="24" spans="1:6" ht="20.25">
      <c r="A24" s="1"/>
      <c r="B24" s="1"/>
      <c r="C24" s="1"/>
      <c r="D24" s="1"/>
      <c r="E24" s="1"/>
      <c r="F24" s="1"/>
    </row>
    <row r="25" spans="1:6" ht="20.25">
      <c r="A25" s="1"/>
      <c r="B25" s="1"/>
      <c r="C25" s="1"/>
      <c r="D25" s="1"/>
      <c r="E25" s="1"/>
      <c r="F25" s="1"/>
    </row>
    <row r="26" spans="1:6" ht="20.25">
      <c r="A26" s="1"/>
      <c r="B26" s="1"/>
      <c r="C26" s="1"/>
      <c r="D26" s="1"/>
      <c r="E26" s="1"/>
      <c r="F26" s="1"/>
    </row>
    <row r="27" spans="1:6" ht="20.25">
      <c r="A27" s="1"/>
      <c r="B27" s="1"/>
      <c r="C27" s="1"/>
      <c r="D27" s="1"/>
      <c r="E27" s="1"/>
      <c r="F27" s="1"/>
    </row>
    <row r="28" spans="1:6" ht="20.25">
      <c r="A28" s="1"/>
      <c r="B28" s="1"/>
      <c r="C28" s="1"/>
      <c r="D28" s="1"/>
      <c r="E28" s="1"/>
      <c r="F28" s="1"/>
    </row>
    <row r="29" spans="1:6" ht="20.25">
      <c r="A29" s="1"/>
      <c r="B29" s="1"/>
      <c r="C29" s="1"/>
      <c r="D29" s="1"/>
      <c r="E29" s="1"/>
      <c r="F29" s="1"/>
    </row>
    <row r="30" spans="1:6" ht="20.25">
      <c r="A30" s="1"/>
      <c r="B30" s="1"/>
      <c r="C30" s="1"/>
      <c r="D30" s="1"/>
      <c r="E30" s="1"/>
      <c r="F30" s="1"/>
    </row>
    <row r="31" spans="1:6" ht="20.25">
      <c r="A31" s="1"/>
      <c r="B31" s="1"/>
      <c r="C31" s="1"/>
      <c r="D31" s="1"/>
      <c r="E31" s="1"/>
      <c r="F31" s="1"/>
    </row>
    <row r="32" spans="1:6" ht="20.25">
      <c r="A32" s="1"/>
      <c r="B32" s="1"/>
      <c r="C32" s="1"/>
      <c r="D32" s="1"/>
      <c r="E32" s="1"/>
      <c r="F32" s="1"/>
    </row>
    <row r="33" spans="1:6" ht="20.25">
      <c r="A33" s="1"/>
      <c r="B33" s="1"/>
      <c r="C33" s="1"/>
      <c r="D33" s="1"/>
      <c r="E33" s="1"/>
      <c r="F33" s="1"/>
    </row>
    <row r="34" spans="1:6" ht="20.25">
      <c r="A34" s="1"/>
      <c r="B34" s="1"/>
      <c r="C34" s="1"/>
      <c r="D34" s="1"/>
      <c r="E34" s="1"/>
      <c r="F34" s="1"/>
    </row>
    <row r="35" spans="1:6" ht="20.25">
      <c r="A35" s="1"/>
      <c r="B35" s="1"/>
      <c r="C35" s="1"/>
      <c r="D35" s="1"/>
      <c r="E35" s="1"/>
      <c r="F35" s="1"/>
    </row>
    <row r="36" spans="1:6" ht="20.25">
      <c r="A36" s="1"/>
      <c r="B36" s="1"/>
      <c r="C36" s="1"/>
      <c r="D36" s="1"/>
      <c r="E36" s="1"/>
      <c r="F36" s="1"/>
    </row>
    <row r="37" spans="1:6" ht="20.25">
      <c r="A37" s="1"/>
      <c r="B37" s="1"/>
      <c r="C37" s="1"/>
      <c r="D37" s="1"/>
      <c r="E37" s="1"/>
      <c r="F37" s="1"/>
    </row>
    <row r="38" spans="1:6" ht="20.25">
      <c r="A38" s="1"/>
      <c r="B38" s="1"/>
      <c r="C38" s="1"/>
      <c r="D38" s="1"/>
      <c r="E38" s="1"/>
      <c r="F38" s="1"/>
    </row>
    <row r="39" spans="1:6" ht="20.25">
      <c r="A39" s="1"/>
      <c r="B39" s="1"/>
      <c r="C39" s="1"/>
      <c r="D39" s="1"/>
      <c r="E39" s="1"/>
      <c r="F39" s="1"/>
    </row>
    <row r="40" spans="1:6" ht="20.25">
      <c r="A40" s="1"/>
      <c r="B40" s="1"/>
      <c r="C40" s="1"/>
      <c r="D40" s="1"/>
      <c r="E40" s="1"/>
      <c r="F40" s="1"/>
    </row>
    <row r="41" spans="1:6" ht="20.25">
      <c r="A41" s="1"/>
      <c r="B41" s="1"/>
      <c r="C41" s="1"/>
      <c r="D41" s="1"/>
      <c r="E41" s="1"/>
      <c r="F41" s="1"/>
    </row>
    <row r="42" spans="1:6" ht="20.25">
      <c r="A42" s="1"/>
      <c r="B42" s="1"/>
      <c r="C42" s="1"/>
      <c r="D42" s="1"/>
      <c r="E42" s="1"/>
      <c r="F42" s="1"/>
    </row>
    <row r="43" spans="1:6" ht="20.25">
      <c r="A43" s="1"/>
      <c r="B43" s="1"/>
      <c r="C43" s="1"/>
      <c r="D43" s="1"/>
      <c r="E43" s="1"/>
      <c r="F43" s="1"/>
    </row>
    <row r="44" spans="1:6" ht="20.25">
      <c r="A44" s="1"/>
      <c r="B44" s="1"/>
      <c r="C44" s="1"/>
      <c r="D44" s="1"/>
      <c r="E44" s="1"/>
      <c r="F44" s="1"/>
    </row>
    <row r="45" spans="1:6" ht="20.25">
      <c r="A45" s="1"/>
      <c r="B45" s="1"/>
      <c r="C45" s="1"/>
      <c r="D45" s="1"/>
      <c r="E45" s="1"/>
      <c r="F45" s="1"/>
    </row>
    <row r="46" spans="1:6" ht="20.25">
      <c r="A46" s="1"/>
      <c r="B46" s="1"/>
      <c r="C46" s="1"/>
      <c r="D46" s="1"/>
      <c r="E46" s="1"/>
      <c r="F46" s="1"/>
    </row>
    <row r="47" spans="1:6" ht="20.25">
      <c r="A47" s="1"/>
      <c r="B47" s="1"/>
      <c r="C47" s="1"/>
      <c r="D47" s="1"/>
      <c r="E47" s="1"/>
      <c r="F47" s="1"/>
    </row>
    <row r="48" spans="1:6" ht="20.25">
      <c r="A48" s="1"/>
      <c r="B48" s="1"/>
      <c r="C48" s="1"/>
      <c r="D48" s="1"/>
      <c r="E48" s="1"/>
      <c r="F48" s="1"/>
    </row>
    <row r="49" spans="1:6" ht="20.25">
      <c r="A49" s="1"/>
      <c r="B49" s="1"/>
      <c r="C49" s="1"/>
      <c r="D49" s="1"/>
      <c r="E49" s="1"/>
      <c r="F49" s="1"/>
    </row>
    <row r="50" spans="1:6" ht="20.25">
      <c r="A50" s="1"/>
      <c r="B50" s="1"/>
      <c r="C50" s="1"/>
      <c r="D50" s="1"/>
      <c r="E50" s="1"/>
      <c r="F50" s="1"/>
    </row>
    <row r="51" spans="1:6" ht="20.25">
      <c r="A51" s="1"/>
      <c r="B51" s="1"/>
      <c r="C51" s="1"/>
      <c r="D51" s="1"/>
      <c r="E51" s="1"/>
      <c r="F51" s="1"/>
    </row>
    <row r="52" spans="1:6" ht="20.25">
      <c r="A52" s="1"/>
      <c r="B52" s="1"/>
      <c r="C52" s="1"/>
      <c r="D52" s="1"/>
      <c r="E52" s="1"/>
      <c r="F52" s="1"/>
    </row>
    <row r="53" spans="1:6" ht="20.25">
      <c r="A53" s="1"/>
      <c r="B53" s="1"/>
      <c r="C53" s="1"/>
      <c r="D53" s="1"/>
      <c r="E53" s="1"/>
      <c r="F53" s="1"/>
    </row>
    <row r="54" spans="1:6" ht="20.25">
      <c r="A54" s="1"/>
      <c r="B54" s="1"/>
      <c r="C54" s="1"/>
      <c r="D54" s="1"/>
      <c r="E54" s="1"/>
      <c r="F54" s="1"/>
    </row>
    <row r="55" spans="1:6" ht="20.25">
      <c r="A55" s="1"/>
      <c r="B55" s="1"/>
      <c r="C55" s="1"/>
      <c r="D55" s="1"/>
      <c r="E55" s="1"/>
      <c r="F55" s="1"/>
    </row>
    <row r="56" spans="1:6" ht="20.25">
      <c r="A56" s="1"/>
      <c r="B56" s="1"/>
      <c r="C56" s="1"/>
      <c r="D56" s="1"/>
      <c r="E56" s="1"/>
      <c r="F56" s="1"/>
    </row>
    <row r="57" spans="1:6" ht="20.25">
      <c r="A57" s="1"/>
      <c r="B57" s="1"/>
      <c r="C57" s="1"/>
      <c r="D57" s="1"/>
      <c r="E57" s="1"/>
      <c r="F57" s="1"/>
    </row>
    <row r="58" spans="1:6" ht="20.25">
      <c r="A58" s="1"/>
      <c r="B58" s="1"/>
      <c r="C58" s="1"/>
      <c r="D58" s="1"/>
      <c r="E58" s="1"/>
      <c r="F58" s="1"/>
    </row>
    <row r="59" spans="1:6" ht="20.25">
      <c r="A59" s="1"/>
      <c r="B59" s="1"/>
      <c r="C59" s="1"/>
      <c r="D59" s="1"/>
      <c r="E59" s="1"/>
      <c r="F59" s="1"/>
    </row>
    <row r="60" spans="1:6" ht="20.25">
      <c r="A60" s="1"/>
      <c r="B60" s="1"/>
      <c r="C60" s="1"/>
      <c r="D60" s="1"/>
      <c r="E60" s="1"/>
      <c r="F60" s="1"/>
    </row>
    <row r="61" spans="1:6" ht="20.25">
      <c r="A61" s="1"/>
      <c r="B61" s="1"/>
      <c r="C61" s="1"/>
      <c r="D61" s="1"/>
      <c r="E61" s="1"/>
      <c r="F61" s="1"/>
    </row>
    <row r="62" spans="1:6" ht="20.25">
      <c r="A62" s="1"/>
      <c r="B62" s="1"/>
      <c r="C62" s="1"/>
      <c r="D62" s="1"/>
      <c r="E62" s="1"/>
      <c r="F62" s="1"/>
    </row>
    <row r="63" spans="1:6" ht="20.25">
      <c r="A63" s="1"/>
      <c r="B63" s="1"/>
      <c r="C63" s="1"/>
      <c r="D63" s="1"/>
      <c r="E63" s="1"/>
      <c r="F63" s="1"/>
    </row>
    <row r="64" spans="1:6" ht="20.25">
      <c r="A64" s="1"/>
      <c r="B64" s="1"/>
      <c r="C64" s="1"/>
      <c r="D64" s="1"/>
      <c r="E64" s="1"/>
      <c r="F64" s="1"/>
    </row>
    <row r="65" spans="1:6" ht="20.25">
      <c r="A65" s="1"/>
      <c r="B65" s="1"/>
      <c r="C65" s="1"/>
      <c r="D65" s="1"/>
      <c r="E65" s="1"/>
      <c r="F65" s="1"/>
    </row>
    <row r="66" spans="1:6" ht="20.25">
      <c r="A66" s="1"/>
      <c r="B66" s="1"/>
      <c r="C66" s="1"/>
      <c r="D66" s="1"/>
      <c r="E66" s="1"/>
      <c r="F66" s="1"/>
    </row>
    <row r="67" spans="1:6" ht="20.25">
      <c r="A67" s="1"/>
      <c r="B67" s="1"/>
      <c r="C67" s="1"/>
      <c r="D67" s="1"/>
      <c r="E67" s="1"/>
      <c r="F67" s="1"/>
    </row>
    <row r="68" spans="1:6" ht="20.25">
      <c r="A68" s="1"/>
      <c r="B68" s="1"/>
      <c r="C68" s="1"/>
      <c r="D68" s="1"/>
      <c r="E68" s="1"/>
      <c r="F68" s="1"/>
    </row>
    <row r="69" spans="1:6" ht="20.25">
      <c r="A69" s="1"/>
      <c r="B69" s="1"/>
      <c r="C69" s="1"/>
      <c r="D69" s="1"/>
      <c r="E69" s="1"/>
      <c r="F69" s="1"/>
    </row>
    <row r="70" spans="1:6" ht="20.25">
      <c r="A70" s="1"/>
      <c r="B70" s="1"/>
      <c r="C70" s="1"/>
      <c r="D70" s="1"/>
      <c r="E70" s="1"/>
      <c r="F70" s="1"/>
    </row>
    <row r="71" spans="1:6" ht="20.25">
      <c r="A71" s="1"/>
      <c r="B71" s="1"/>
      <c r="C71" s="1"/>
      <c r="D71" s="1"/>
      <c r="E71" s="1"/>
      <c r="F71" s="1"/>
    </row>
    <row r="72" spans="1:6" ht="20.25">
      <c r="A72" s="1"/>
      <c r="B72" s="1"/>
      <c r="C72" s="1"/>
      <c r="D72" s="1"/>
      <c r="E72" s="1"/>
      <c r="F72" s="1"/>
    </row>
    <row r="73" spans="1:6" ht="20.25">
      <c r="A73" s="1"/>
      <c r="B73" s="1"/>
      <c r="C73" s="1"/>
      <c r="D73" s="1"/>
      <c r="E73" s="1"/>
      <c r="F73" s="1"/>
    </row>
    <row r="74" spans="1:6" ht="20.25">
      <c r="A74" s="1"/>
      <c r="B74" s="1"/>
      <c r="C74" s="1"/>
      <c r="D74" s="1"/>
      <c r="E74" s="1"/>
      <c r="F74" s="1"/>
    </row>
    <row r="75" spans="1:6" ht="20.25">
      <c r="A75" s="1"/>
      <c r="B75" s="1"/>
      <c r="C75" s="1"/>
      <c r="D75" s="1"/>
      <c r="E75" s="1"/>
      <c r="F75" s="1"/>
    </row>
    <row r="76" spans="1:6" ht="20.25">
      <c r="A76" s="1"/>
      <c r="B76" s="1"/>
      <c r="C76" s="1"/>
      <c r="D76" s="1"/>
      <c r="E76" s="1"/>
      <c r="F76" s="1"/>
    </row>
    <row r="77" spans="1:6" ht="20.25">
      <c r="A77" s="1"/>
      <c r="B77" s="1"/>
      <c r="C77" s="1"/>
      <c r="D77" s="1"/>
      <c r="E77" s="1"/>
      <c r="F77" s="1"/>
    </row>
    <row r="78" spans="1:6" ht="20.25">
      <c r="A78" s="1"/>
      <c r="B78" s="1"/>
      <c r="C78" s="1"/>
      <c r="D78" s="1"/>
      <c r="E78" s="1"/>
      <c r="F78" s="1"/>
    </row>
    <row r="79" spans="1:6" ht="20.25">
      <c r="A79" s="1"/>
      <c r="B79" s="1"/>
      <c r="C79" s="1"/>
      <c r="D79" s="1"/>
      <c r="E79" s="1"/>
      <c r="F79" s="1"/>
    </row>
    <row r="80" spans="1:6" ht="20.25">
      <c r="A80" s="1"/>
      <c r="B80" s="1"/>
      <c r="C80" s="1"/>
      <c r="D80" s="1"/>
      <c r="E80" s="1"/>
      <c r="F80" s="1"/>
    </row>
    <row r="81" spans="1:6" ht="20.25">
      <c r="A81" s="1"/>
      <c r="B81" s="1"/>
      <c r="C81" s="1"/>
      <c r="D81" s="1"/>
      <c r="E81" s="1"/>
      <c r="F81" s="1"/>
    </row>
    <row r="82" spans="1:6" ht="20.25">
      <c r="A82" s="1"/>
      <c r="B82" s="1"/>
      <c r="C82" s="1"/>
      <c r="D82" s="1"/>
      <c r="E82" s="1"/>
      <c r="F82" s="1"/>
    </row>
    <row r="83" spans="1:6" ht="20.25">
      <c r="A83" s="1"/>
      <c r="B83" s="1"/>
      <c r="C83" s="1"/>
      <c r="D83" s="1"/>
      <c r="E83" s="1"/>
      <c r="F83" s="1"/>
    </row>
    <row r="84" spans="1:6" ht="20.25">
      <c r="A84" s="1"/>
      <c r="B84" s="1"/>
      <c r="C84" s="1"/>
      <c r="D84" s="1"/>
      <c r="E84" s="1"/>
      <c r="F84" s="1"/>
    </row>
    <row r="85" spans="1:6" ht="20.25">
      <c r="A85" s="1"/>
      <c r="B85" s="1"/>
      <c r="C85" s="1"/>
      <c r="D85" s="1"/>
      <c r="E85" s="1"/>
      <c r="F85" s="1"/>
    </row>
    <row r="86" spans="1:6" ht="20.25">
      <c r="A86" s="1"/>
      <c r="B86" s="1"/>
      <c r="C86" s="1"/>
      <c r="D86" s="1"/>
      <c r="E86" s="1"/>
      <c r="F86" s="1"/>
    </row>
    <row r="87" spans="1:6" ht="20.25">
      <c r="A87" s="1"/>
      <c r="B87" s="1"/>
      <c r="C87" s="1"/>
      <c r="D87" s="1"/>
      <c r="E87" s="1"/>
      <c r="F87" s="1"/>
    </row>
    <row r="88" spans="1:6" ht="20.25">
      <c r="A88" s="1"/>
      <c r="B88" s="1"/>
      <c r="C88" s="1"/>
      <c r="D88" s="1"/>
      <c r="E88" s="1"/>
      <c r="F88" s="1"/>
    </row>
    <row r="89" spans="1:6" ht="20.25">
      <c r="A89" s="1"/>
      <c r="B89" s="1"/>
      <c r="C89" s="1"/>
      <c r="D89" s="1"/>
      <c r="E89" s="1"/>
      <c r="F89" s="1"/>
    </row>
    <row r="90" spans="1:6" ht="20.25">
      <c r="A90" s="1"/>
      <c r="B90" s="1"/>
      <c r="C90" s="1"/>
      <c r="D90" s="1"/>
      <c r="E90" s="1"/>
      <c r="F90" s="1"/>
    </row>
    <row r="91" spans="1:6" ht="20.25">
      <c r="A91" s="1"/>
      <c r="B91" s="1"/>
      <c r="C91" s="1"/>
      <c r="D91" s="1"/>
      <c r="E91" s="1"/>
      <c r="F91" s="1"/>
    </row>
    <row r="92" spans="1:6" ht="20.25">
      <c r="A92" s="1"/>
      <c r="B92" s="1"/>
      <c r="C92" s="1"/>
      <c r="D92" s="1"/>
      <c r="E92" s="1"/>
      <c r="F92" s="1"/>
    </row>
    <row r="93" spans="1:6" ht="20.25">
      <c r="A93" s="1"/>
      <c r="B93" s="1"/>
      <c r="C93" s="1"/>
      <c r="D93" s="1"/>
      <c r="E93" s="1"/>
      <c r="F93" s="1"/>
    </row>
    <row r="94" spans="1:6" ht="20.25">
      <c r="A94" s="1"/>
      <c r="B94" s="1"/>
      <c r="C94" s="1"/>
      <c r="D94" s="1"/>
      <c r="E94" s="1"/>
      <c r="F94" s="1"/>
    </row>
    <row r="95" spans="1:6" ht="20.25">
      <c r="A95" s="1"/>
      <c r="B95" s="1"/>
      <c r="C95" s="1"/>
      <c r="D95" s="1"/>
      <c r="E95" s="1"/>
      <c r="F95" s="1"/>
    </row>
    <row r="96" spans="1:6" ht="20.25">
      <c r="A96" s="1"/>
      <c r="B96" s="1"/>
      <c r="C96" s="1"/>
      <c r="D96" s="1"/>
      <c r="E96" s="1"/>
      <c r="F96" s="1"/>
    </row>
    <row r="97" spans="1:6" ht="20.25">
      <c r="A97" s="1"/>
      <c r="B97" s="1"/>
      <c r="C97" s="1"/>
      <c r="D97" s="1"/>
      <c r="E97" s="1"/>
      <c r="F97" s="1"/>
    </row>
    <row r="98" spans="1:6" ht="20.25">
      <c r="A98" s="1"/>
      <c r="B98" s="1"/>
      <c r="C98" s="1"/>
      <c r="D98" s="1"/>
      <c r="E98" s="1"/>
      <c r="F98" s="1"/>
    </row>
    <row r="99" spans="1:6" ht="20.25">
      <c r="A99" s="1"/>
      <c r="B99" s="1"/>
      <c r="C99" s="1"/>
      <c r="D99" s="1"/>
      <c r="E99" s="1"/>
      <c r="F99" s="1"/>
    </row>
    <row r="100" spans="1:6" ht="20.25">
      <c r="A100" s="1"/>
      <c r="B100" s="1"/>
      <c r="C100" s="1"/>
      <c r="D100" s="1"/>
      <c r="E100" s="1"/>
      <c r="F100" s="1"/>
    </row>
    <row r="101" spans="1:6" ht="20.25">
      <c r="A101" s="1"/>
      <c r="B101" s="1"/>
      <c r="C101" s="1"/>
      <c r="D101" s="1"/>
      <c r="E101" s="1"/>
      <c r="F101" s="1"/>
    </row>
    <row r="102" spans="1:6" ht="20.25">
      <c r="A102" s="1"/>
      <c r="B102" s="1"/>
      <c r="C102" s="1"/>
      <c r="D102" s="1"/>
      <c r="E102" s="1"/>
      <c r="F102" s="1"/>
    </row>
    <row r="103" spans="1:6" ht="20.25">
      <c r="A103" s="1"/>
      <c r="B103" s="1"/>
      <c r="C103" s="1"/>
      <c r="D103" s="1"/>
      <c r="E103" s="1"/>
      <c r="F103" s="1"/>
    </row>
    <row r="104" spans="1:6" ht="20.25">
      <c r="A104" s="1"/>
      <c r="B104" s="1"/>
      <c r="C104" s="1"/>
      <c r="D104" s="1"/>
      <c r="E104" s="1"/>
      <c r="F104" s="1"/>
    </row>
    <row r="105" spans="1:6" ht="20.25">
      <c r="A105" s="1"/>
      <c r="B105" s="1"/>
      <c r="C105" s="1"/>
      <c r="D105" s="1"/>
      <c r="E105" s="1"/>
      <c r="F105" s="1"/>
    </row>
    <row r="106" spans="1:6" ht="20.25">
      <c r="A106" s="1"/>
      <c r="B106" s="1"/>
      <c r="C106" s="1"/>
      <c r="D106" s="1"/>
      <c r="E106" s="1"/>
      <c r="F106" s="1"/>
    </row>
    <row r="107" spans="1:6" ht="20.25">
      <c r="A107" s="1"/>
      <c r="B107" s="1"/>
      <c r="C107" s="1"/>
      <c r="D107" s="1"/>
      <c r="E107" s="1"/>
      <c r="F107" s="1"/>
    </row>
    <row r="108" spans="1:6" ht="20.25">
      <c r="A108" s="1"/>
      <c r="B108" s="1"/>
      <c r="C108" s="1"/>
      <c r="D108" s="1"/>
      <c r="E108" s="1"/>
      <c r="F108" s="1"/>
    </row>
    <row r="109" spans="1:6" ht="20.25">
      <c r="A109" s="1"/>
      <c r="B109" s="1"/>
      <c r="C109" s="1"/>
      <c r="D109" s="1"/>
      <c r="E109" s="1"/>
      <c r="F109" s="1"/>
    </row>
    <row r="110" spans="1:6" ht="20.25">
      <c r="A110" s="1"/>
      <c r="B110" s="1"/>
      <c r="C110" s="1"/>
      <c r="D110" s="1"/>
      <c r="E110" s="1"/>
      <c r="F110" s="1"/>
    </row>
    <row r="111" spans="1:6" ht="20.25">
      <c r="A111" s="1"/>
      <c r="B111" s="1"/>
      <c r="C111" s="1"/>
      <c r="D111" s="1"/>
      <c r="E111" s="1"/>
      <c r="F111" s="1"/>
    </row>
    <row r="112" spans="1:6" ht="20.25">
      <c r="A112" s="1"/>
      <c r="B112" s="1"/>
      <c r="C112" s="1"/>
      <c r="D112" s="1"/>
      <c r="E112" s="1"/>
      <c r="F112" s="1"/>
    </row>
    <row r="113" spans="1:6" ht="20.25">
      <c r="A113" s="1"/>
      <c r="B113" s="1"/>
      <c r="C113" s="1"/>
      <c r="D113" s="1"/>
      <c r="E113" s="1"/>
      <c r="F113" s="1"/>
    </row>
    <row r="114" spans="1:6" ht="20.25">
      <c r="A114" s="1"/>
      <c r="B114" s="1"/>
      <c r="C114" s="1"/>
      <c r="D114" s="1"/>
      <c r="E114" s="1"/>
      <c r="F114" s="1"/>
    </row>
    <row r="115" spans="1:6" ht="20.25">
      <c r="A115" s="1"/>
      <c r="B115" s="1"/>
      <c r="C115" s="1"/>
      <c r="D115" s="1"/>
      <c r="E115" s="1"/>
      <c r="F115" s="1"/>
    </row>
    <row r="116" spans="1:6" ht="20.25">
      <c r="A116" s="1"/>
      <c r="B116" s="1"/>
      <c r="C116" s="1"/>
      <c r="D116" s="1"/>
      <c r="E116" s="1"/>
      <c r="F116" s="1"/>
    </row>
    <row r="117" spans="1:6" ht="20.25">
      <c r="A117" s="1"/>
      <c r="B117" s="1"/>
      <c r="C117" s="1"/>
      <c r="D117" s="1"/>
      <c r="E117" s="1"/>
      <c r="F117" s="1"/>
    </row>
    <row r="118" spans="1:6" ht="20.25">
      <c r="A118" s="1"/>
      <c r="B118" s="1"/>
      <c r="C118" s="1"/>
      <c r="D118" s="1"/>
      <c r="E118" s="1"/>
      <c r="F118" s="1"/>
    </row>
    <row r="119" spans="1:6" ht="20.25">
      <c r="A119" s="1"/>
      <c r="B119" s="1"/>
      <c r="C119" s="1"/>
      <c r="D119" s="1"/>
      <c r="E119" s="1"/>
      <c r="F119" s="1"/>
    </row>
    <row r="120" spans="1:6" ht="20.25">
      <c r="A120" s="1"/>
      <c r="B120" s="1"/>
      <c r="C120" s="1"/>
      <c r="D120" s="1"/>
      <c r="E120" s="1"/>
      <c r="F120" s="1"/>
    </row>
    <row r="121" spans="1:6" ht="20.25">
      <c r="A121" s="1"/>
      <c r="B121" s="1"/>
      <c r="C121" s="1"/>
      <c r="D121" s="1"/>
      <c r="E121" s="1"/>
      <c r="F121" s="1"/>
    </row>
    <row r="122" spans="1:6" ht="20.25">
      <c r="A122" s="1"/>
      <c r="B122" s="1"/>
      <c r="C122" s="1"/>
      <c r="D122" s="1"/>
      <c r="E122" s="1"/>
      <c r="F122" s="1"/>
    </row>
    <row r="123" spans="1:6" ht="20.25">
      <c r="A123" s="1"/>
      <c r="B123" s="1"/>
      <c r="C123" s="1"/>
      <c r="D123" s="1"/>
      <c r="E123" s="1"/>
      <c r="F123" s="1"/>
    </row>
    <row r="124" spans="1:6" ht="20.25">
      <c r="A124" s="1"/>
      <c r="B124" s="1"/>
      <c r="C124" s="1"/>
      <c r="D124" s="1"/>
      <c r="E124" s="1"/>
      <c r="F124" s="1"/>
    </row>
    <row r="125" spans="1:6" ht="20.25">
      <c r="A125" s="1"/>
      <c r="B125" s="1"/>
      <c r="C125" s="1"/>
      <c r="D125" s="1"/>
      <c r="E125" s="1"/>
      <c r="F125" s="1"/>
    </row>
    <row r="126" spans="1:6" ht="20.25">
      <c r="A126" s="1"/>
      <c r="B126" s="1"/>
      <c r="C126" s="1"/>
      <c r="D126" s="1"/>
      <c r="E126" s="1"/>
      <c r="F126" s="1"/>
    </row>
    <row r="127" spans="1:6" ht="20.25">
      <c r="A127" s="1"/>
      <c r="B127" s="1"/>
      <c r="C127" s="1"/>
      <c r="D127" s="1"/>
      <c r="E127" s="1"/>
      <c r="F127" s="1"/>
    </row>
    <row r="128" spans="1:6" ht="20.25">
      <c r="A128" s="1"/>
      <c r="B128" s="1"/>
      <c r="C128" s="1"/>
      <c r="D128" s="1"/>
      <c r="E128" s="1"/>
      <c r="F128" s="1"/>
    </row>
    <row r="129" spans="1:6" ht="20.25">
      <c r="A129" s="1"/>
      <c r="B129" s="1"/>
      <c r="C129" s="1"/>
      <c r="D129" s="1"/>
      <c r="E129" s="1"/>
      <c r="F129" s="1"/>
    </row>
    <row r="130" spans="1:6" ht="20.25">
      <c r="A130" s="1"/>
      <c r="B130" s="1"/>
      <c r="C130" s="1"/>
      <c r="D130" s="1"/>
      <c r="E130" s="1"/>
      <c r="F130" s="1"/>
    </row>
    <row r="131" spans="1:6" ht="20.25">
      <c r="A131" s="1"/>
      <c r="B131" s="1"/>
      <c r="C131" s="1"/>
      <c r="D131" s="1"/>
      <c r="E131" s="1"/>
      <c r="F131" s="1"/>
    </row>
    <row r="132" spans="1:6" ht="20.25">
      <c r="A132" s="1"/>
      <c r="B132" s="1"/>
      <c r="C132" s="1"/>
      <c r="D132" s="1"/>
      <c r="E132" s="1"/>
      <c r="F132" s="1"/>
    </row>
    <row r="133" spans="1:6" ht="20.25">
      <c r="A133" s="1"/>
      <c r="B133" s="1"/>
      <c r="C133" s="1"/>
      <c r="D133" s="1"/>
      <c r="E133" s="1"/>
      <c r="F133" s="1"/>
    </row>
    <row r="134" spans="1:6" ht="20.25">
      <c r="A134" s="1"/>
      <c r="B134" s="1"/>
      <c r="C134" s="1"/>
      <c r="D134" s="1"/>
      <c r="E134" s="1"/>
      <c r="F134" s="1"/>
    </row>
    <row r="135" spans="1:6" ht="20.25">
      <c r="A135" s="1"/>
      <c r="B135" s="1"/>
      <c r="C135" s="1"/>
      <c r="D135" s="1"/>
      <c r="E135" s="1"/>
      <c r="F135" s="1"/>
    </row>
    <row r="136" spans="1:6" ht="20.25">
      <c r="A136" s="1"/>
      <c r="B136" s="1"/>
      <c r="C136" s="1"/>
      <c r="D136" s="1"/>
      <c r="E136" s="1"/>
      <c r="F136" s="1"/>
    </row>
    <row r="137" spans="1:6" ht="20.25">
      <c r="A137" s="1"/>
      <c r="B137" s="1"/>
      <c r="C137" s="1"/>
      <c r="D137" s="1"/>
      <c r="E137" s="1"/>
      <c r="F137" s="1"/>
    </row>
    <row r="138" spans="1:6" ht="20.25">
      <c r="A138" s="1"/>
      <c r="B138" s="1"/>
      <c r="C138" s="1"/>
      <c r="D138" s="1"/>
      <c r="E138" s="1"/>
      <c r="F138" s="1"/>
    </row>
    <row r="139" spans="1:6" ht="20.25">
      <c r="A139" s="1"/>
      <c r="B139" s="1"/>
      <c r="C139" s="1"/>
      <c r="D139" s="1"/>
      <c r="E139" s="1"/>
      <c r="F139" s="1"/>
    </row>
    <row r="140" spans="1:6" ht="20.25">
      <c r="A140" s="1"/>
      <c r="B140" s="1"/>
      <c r="C140" s="1"/>
      <c r="D140" s="1"/>
      <c r="E140" s="1"/>
      <c r="F140" s="1"/>
    </row>
    <row r="141" spans="1:6" ht="20.25">
      <c r="A141" s="1"/>
      <c r="B141" s="1"/>
      <c r="C141" s="1"/>
      <c r="D141" s="1"/>
      <c r="E141" s="1"/>
      <c r="F141" s="1"/>
    </row>
    <row r="142" spans="1:6" ht="20.25">
      <c r="A142" s="1"/>
      <c r="B142" s="1"/>
      <c r="C142" s="1"/>
      <c r="D142" s="1"/>
      <c r="E142" s="1"/>
      <c r="F142" s="1"/>
    </row>
    <row r="143" spans="1:6" ht="20.25">
      <c r="A143" s="1"/>
      <c r="B143" s="1"/>
      <c r="C143" s="1"/>
      <c r="D143" s="1"/>
      <c r="E143" s="1"/>
      <c r="F143" s="1"/>
    </row>
    <row r="144" spans="1:6" ht="20.25">
      <c r="A144" s="1"/>
      <c r="B144" s="1"/>
      <c r="C144" s="1"/>
      <c r="D144" s="1"/>
      <c r="E144" s="1"/>
      <c r="F144" s="1"/>
    </row>
    <row r="145" spans="1:6" ht="20.25">
      <c r="A145" s="1"/>
      <c r="B145" s="1"/>
      <c r="C145" s="1"/>
      <c r="D145" s="1"/>
      <c r="E145" s="1"/>
      <c r="F145" s="1"/>
    </row>
    <row r="146" spans="1:6" ht="20.25">
      <c r="A146" s="1"/>
      <c r="B146" s="1"/>
      <c r="C146" s="1"/>
      <c r="D146" s="1"/>
      <c r="E146" s="1"/>
      <c r="F146" s="1"/>
    </row>
    <row r="147" spans="1:6" ht="20.25">
      <c r="A147" s="1"/>
      <c r="B147" s="1"/>
      <c r="C147" s="1"/>
      <c r="D147" s="1"/>
      <c r="E147" s="1"/>
      <c r="F147" s="1"/>
    </row>
    <row r="148" spans="1:6" ht="20.25">
      <c r="A148" s="1"/>
      <c r="B148" s="1"/>
      <c r="C148" s="1"/>
      <c r="D148" s="1"/>
      <c r="E148" s="1"/>
      <c r="F148" s="1"/>
    </row>
    <row r="149" spans="1:6" ht="20.25">
      <c r="A149" s="1"/>
      <c r="B149" s="1"/>
      <c r="C149" s="1"/>
      <c r="D149" s="1"/>
      <c r="E149" s="1"/>
      <c r="F149" s="1"/>
    </row>
    <row r="150" spans="1:6" ht="20.25">
      <c r="A150" s="1"/>
      <c r="B150" s="1"/>
      <c r="C150" s="1"/>
      <c r="D150" s="1"/>
      <c r="E150" s="1"/>
      <c r="F150" s="1"/>
    </row>
    <row r="151" spans="1:6" ht="20.25">
      <c r="A151" s="1"/>
      <c r="B151" s="1"/>
      <c r="C151" s="1"/>
      <c r="D151" s="1"/>
      <c r="E151" s="1"/>
      <c r="F151" s="1"/>
    </row>
    <row r="152" spans="1:6" ht="20.25">
      <c r="A152" s="1"/>
      <c r="B152" s="1"/>
      <c r="C152" s="1"/>
      <c r="D152" s="1"/>
      <c r="E152" s="1"/>
      <c r="F152" s="1"/>
    </row>
    <row r="153" spans="1:6" ht="20.25">
      <c r="A153" s="1"/>
      <c r="B153" s="1"/>
      <c r="C153" s="1"/>
      <c r="D153" s="1"/>
      <c r="E153" s="1"/>
      <c r="F153" s="1"/>
    </row>
    <row r="154" spans="1:6" ht="20.25">
      <c r="A154" s="1"/>
      <c r="B154" s="1"/>
      <c r="C154" s="1"/>
      <c r="D154" s="1"/>
      <c r="E154" s="1"/>
      <c r="F154" s="1"/>
    </row>
    <row r="155" spans="1:6" ht="20.25">
      <c r="A155" s="1"/>
      <c r="B155" s="1"/>
      <c r="C155" s="1"/>
      <c r="D155" s="1"/>
      <c r="E155" s="1"/>
      <c r="F155" s="1"/>
    </row>
    <row r="156" spans="1:6" ht="20.25">
      <c r="A156" s="1"/>
      <c r="B156" s="1"/>
      <c r="C156" s="1"/>
      <c r="D156" s="1"/>
      <c r="E156" s="1"/>
      <c r="F156" s="1"/>
    </row>
    <row r="157" spans="1:6" ht="20.25">
      <c r="A157" s="1"/>
      <c r="B157" s="1"/>
      <c r="C157" s="1"/>
      <c r="D157" s="1"/>
      <c r="E157" s="1"/>
      <c r="F157" s="1"/>
    </row>
    <row r="158" spans="1:6" ht="20.25">
      <c r="A158" s="1"/>
      <c r="B158" s="1"/>
      <c r="C158" s="1"/>
      <c r="D158" s="1"/>
      <c r="E158" s="1"/>
      <c r="F158" s="1"/>
    </row>
    <row r="159" spans="1:6" ht="20.25">
      <c r="A159" s="1"/>
      <c r="B159" s="1"/>
      <c r="C159" s="1"/>
      <c r="D159" s="1"/>
      <c r="E159" s="1"/>
      <c r="F159" s="1"/>
    </row>
    <row r="160" spans="1:6" ht="20.25">
      <c r="A160" s="1"/>
      <c r="B160" s="1"/>
      <c r="C160" s="1"/>
      <c r="D160" s="1"/>
      <c r="E160" s="1"/>
      <c r="F160" s="1"/>
    </row>
    <row r="161" spans="1:6" ht="20.25">
      <c r="A161" s="1"/>
      <c r="B161" s="1"/>
      <c r="C161" s="1"/>
      <c r="D161" s="1"/>
      <c r="E161" s="1"/>
      <c r="F161" s="1"/>
    </row>
  </sheetData>
  <phoneticPr fontId="7" type="noConversion"/>
  <pageMargins left="0.2" right="0.2" top="0.5" bottom="0.5" header="0.511811023622047" footer="0.511811023622047"/>
  <pageSetup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05"/>
  <sheetViews>
    <sheetView topLeftCell="A88" zoomScaleNormal="100" zoomScaleSheetLayoutView="100" workbookViewId="0">
      <selection activeCell="G95" sqref="G95"/>
    </sheetView>
  </sheetViews>
  <sheetFormatPr defaultRowHeight="12.75"/>
  <cols>
    <col min="1" max="1" width="43.42578125" customWidth="1"/>
    <col min="2" max="3" width="14.7109375" customWidth="1"/>
    <col min="4" max="4" width="16.7109375" customWidth="1"/>
    <col min="5" max="5" width="15.85546875" customWidth="1"/>
    <col min="6" max="6" width="13.42578125" customWidth="1"/>
    <col min="7" max="7" width="16.5703125" customWidth="1"/>
  </cols>
  <sheetData>
    <row r="1" spans="1:10" ht="26.25">
      <c r="A1" s="178" t="s">
        <v>16</v>
      </c>
      <c r="B1" s="178"/>
      <c r="C1" s="178"/>
      <c r="D1" s="178"/>
      <c r="E1" s="178"/>
      <c r="F1" s="178"/>
      <c r="G1" s="178"/>
      <c r="H1" s="135"/>
      <c r="I1" s="135"/>
      <c r="J1" s="135"/>
    </row>
    <row r="2" spans="1:10" ht="26.25">
      <c r="A2" s="178" t="s">
        <v>326</v>
      </c>
      <c r="B2" s="178"/>
      <c r="C2" s="178"/>
      <c r="D2" s="178"/>
      <c r="E2" s="178"/>
      <c r="F2" s="178"/>
      <c r="G2" s="178"/>
      <c r="H2" s="135"/>
      <c r="I2" s="135"/>
      <c r="J2" s="135"/>
    </row>
    <row r="3" spans="1:10" ht="26.25">
      <c r="A3" s="178" t="s">
        <v>327</v>
      </c>
      <c r="B3" s="178"/>
      <c r="C3" s="178"/>
      <c r="D3" s="178"/>
      <c r="E3" s="178"/>
      <c r="F3" s="178"/>
      <c r="G3" s="178"/>
      <c r="H3" s="135"/>
      <c r="I3" s="135"/>
      <c r="J3" s="135"/>
    </row>
    <row r="4" spans="1:10" ht="26.25">
      <c r="A4" s="2"/>
      <c r="B4" s="2"/>
      <c r="C4" s="2"/>
      <c r="D4" s="2"/>
      <c r="E4" s="2"/>
      <c r="F4" s="2"/>
      <c r="G4" s="56">
        <v>1</v>
      </c>
      <c r="H4" s="2"/>
      <c r="I4" s="2"/>
      <c r="J4" s="2"/>
    </row>
    <row r="5" spans="1:10" ht="23.25">
      <c r="A5" s="82" t="s">
        <v>17</v>
      </c>
      <c r="B5" s="82" t="s">
        <v>18</v>
      </c>
      <c r="C5" s="82" t="s">
        <v>18</v>
      </c>
      <c r="D5" s="82" t="s">
        <v>19</v>
      </c>
      <c r="E5" s="82" t="s">
        <v>2</v>
      </c>
      <c r="F5" s="82" t="s">
        <v>2</v>
      </c>
      <c r="G5" s="82" t="s">
        <v>20</v>
      </c>
      <c r="H5" s="2"/>
      <c r="I5" s="2"/>
      <c r="J5" s="2"/>
    </row>
    <row r="6" spans="1:10" ht="23.25">
      <c r="A6" s="83"/>
      <c r="B6" s="83" t="s">
        <v>21</v>
      </c>
      <c r="C6" s="83" t="s">
        <v>22</v>
      </c>
      <c r="D6" s="83" t="s">
        <v>23</v>
      </c>
      <c r="E6" s="83" t="s">
        <v>21</v>
      </c>
      <c r="F6" s="83" t="s">
        <v>22</v>
      </c>
      <c r="G6" s="83" t="s">
        <v>24</v>
      </c>
      <c r="H6" s="2"/>
      <c r="I6" s="2"/>
      <c r="J6" s="2"/>
    </row>
    <row r="7" spans="1:10" ht="23.25">
      <c r="A7" s="84" t="s">
        <v>25</v>
      </c>
      <c r="B7" s="6"/>
      <c r="C7" s="85"/>
      <c r="D7" s="6"/>
      <c r="E7" s="6"/>
      <c r="F7" s="6"/>
      <c r="G7" s="6"/>
      <c r="H7" s="2"/>
      <c r="I7" s="2"/>
      <c r="J7" s="2"/>
    </row>
    <row r="8" spans="1:10" ht="23.25">
      <c r="A8" s="7" t="s">
        <v>26</v>
      </c>
      <c r="B8" s="15">
        <v>43</v>
      </c>
      <c r="C8" s="22">
        <v>13</v>
      </c>
      <c r="D8" s="86">
        <f>SUM(C8*100/B19)</f>
        <v>13.829787234042554</v>
      </c>
      <c r="E8" s="39">
        <v>23770000</v>
      </c>
      <c r="F8" s="39">
        <v>1310000</v>
      </c>
      <c r="G8" s="86">
        <f>SUM(F8*100/E19)</f>
        <v>4.2394822006472488</v>
      </c>
      <c r="H8" s="2"/>
      <c r="I8" s="2"/>
      <c r="J8" s="2"/>
    </row>
    <row r="9" spans="1:10" ht="23.25">
      <c r="A9" s="7" t="s">
        <v>27</v>
      </c>
      <c r="B9" s="7"/>
      <c r="C9" s="87"/>
      <c r="D9" s="88"/>
      <c r="E9" s="33"/>
      <c r="F9" s="33"/>
      <c r="G9" s="7"/>
      <c r="H9" s="2"/>
      <c r="I9" s="2"/>
      <c r="J9" s="2"/>
    </row>
    <row r="10" spans="1:10" ht="23.25">
      <c r="A10" s="8"/>
      <c r="B10" s="8"/>
      <c r="C10" s="25"/>
      <c r="D10" s="89"/>
      <c r="E10" s="38"/>
      <c r="F10" s="38"/>
      <c r="G10" s="8"/>
      <c r="H10" s="2"/>
      <c r="I10" s="2"/>
      <c r="J10" s="2"/>
    </row>
    <row r="11" spans="1:10" ht="23.25">
      <c r="A11" s="7" t="s">
        <v>28</v>
      </c>
      <c r="B11" s="15">
        <v>32</v>
      </c>
      <c r="C11" s="22">
        <v>6</v>
      </c>
      <c r="D11" s="86">
        <f>SUM(C11*100/B19)</f>
        <v>6.3829787234042552</v>
      </c>
      <c r="E11" s="39">
        <v>3500000</v>
      </c>
      <c r="F11" s="39">
        <v>548861.17000000004</v>
      </c>
      <c r="G11" s="86">
        <f>SUM(F11*100/E19)</f>
        <v>1.776249741100324</v>
      </c>
      <c r="H11" s="2"/>
      <c r="I11" s="2"/>
      <c r="J11" s="2"/>
    </row>
    <row r="12" spans="1:10" ht="23.25">
      <c r="A12" s="8"/>
      <c r="B12" s="4"/>
      <c r="C12" s="23"/>
      <c r="D12" s="90"/>
      <c r="E12" s="37"/>
      <c r="F12" s="37"/>
      <c r="G12" s="4"/>
      <c r="H12" s="2"/>
      <c r="I12" s="2"/>
      <c r="J12" s="2"/>
    </row>
    <row r="13" spans="1:10" ht="23.25">
      <c r="A13" s="7" t="s">
        <v>29</v>
      </c>
      <c r="B13" s="15">
        <v>7</v>
      </c>
      <c r="C13" s="22">
        <v>2</v>
      </c>
      <c r="D13" s="86">
        <f>SUM(C13*100/B19)</f>
        <v>2.1276595744680851</v>
      </c>
      <c r="E13" s="39">
        <v>2070000</v>
      </c>
      <c r="F13" s="39">
        <v>456000</v>
      </c>
      <c r="G13" s="86">
        <f>SUM(F13*100/E19)</f>
        <v>1.4757281553398058</v>
      </c>
      <c r="H13" s="2"/>
      <c r="I13" s="2"/>
      <c r="J13" s="2"/>
    </row>
    <row r="14" spans="1:10" ht="23.25">
      <c r="A14" s="8"/>
      <c r="B14" s="4"/>
      <c r="C14" s="23"/>
      <c r="D14" s="90"/>
      <c r="E14" s="37"/>
      <c r="F14" s="37"/>
      <c r="G14" s="4"/>
      <c r="H14" s="2"/>
      <c r="I14" s="2"/>
      <c r="J14" s="2"/>
    </row>
    <row r="15" spans="1:10" ht="23.25">
      <c r="A15" s="7" t="s">
        <v>30</v>
      </c>
      <c r="B15" s="15">
        <v>10</v>
      </c>
      <c r="C15" s="22">
        <v>0</v>
      </c>
      <c r="D15" s="86">
        <f>SUM(C15*100/B19)</f>
        <v>0</v>
      </c>
      <c r="E15" s="39">
        <v>1360000</v>
      </c>
      <c r="F15" s="39">
        <v>309000</v>
      </c>
      <c r="G15" s="86">
        <f>SUM(F15*100/E19)</f>
        <v>1</v>
      </c>
      <c r="H15" s="2"/>
      <c r="I15" s="2"/>
      <c r="J15" s="2"/>
    </row>
    <row r="16" spans="1:10" ht="23.25">
      <c r="A16" s="8"/>
      <c r="B16" s="4"/>
      <c r="C16" s="23"/>
      <c r="D16" s="90"/>
      <c r="E16" s="37"/>
      <c r="F16" s="37"/>
      <c r="G16" s="4"/>
      <c r="H16" s="2"/>
      <c r="I16" s="2"/>
      <c r="J16" s="2"/>
    </row>
    <row r="17" spans="1:10" ht="23.25">
      <c r="A17" s="7" t="s">
        <v>31</v>
      </c>
      <c r="B17" s="15">
        <v>2</v>
      </c>
      <c r="C17" s="91">
        <v>0</v>
      </c>
      <c r="D17" s="86">
        <f>SUM(C17*100/B19)</f>
        <v>0</v>
      </c>
      <c r="E17" s="39">
        <v>200000</v>
      </c>
      <c r="F17" s="92">
        <v>0</v>
      </c>
      <c r="G17" s="86">
        <f>SUM(F17*100/E19)</f>
        <v>0</v>
      </c>
      <c r="H17" s="2"/>
      <c r="I17" s="2"/>
      <c r="J17" s="2"/>
    </row>
    <row r="18" spans="1:10" ht="23.25">
      <c r="A18" s="8"/>
      <c r="B18" s="4"/>
      <c r="C18" s="23"/>
      <c r="D18" s="90"/>
      <c r="E18" s="37"/>
      <c r="F18" s="37"/>
      <c r="G18" s="4"/>
      <c r="H18" s="2"/>
      <c r="I18" s="2"/>
      <c r="J18" s="2"/>
    </row>
    <row r="19" spans="1:10" ht="23.25">
      <c r="A19" s="81" t="s">
        <v>9</v>
      </c>
      <c r="B19" s="81">
        <f>B8+B11+B13+B15+B17</f>
        <v>94</v>
      </c>
      <c r="C19" s="93">
        <f>C8+C11+C13+C15+C17</f>
        <v>21</v>
      </c>
      <c r="D19" s="94">
        <f>D8+D11+D13+D15+D17</f>
        <v>22.340425531914896</v>
      </c>
      <c r="E19" s="44">
        <f>E8+E11+E13+E15+E17</f>
        <v>30900000</v>
      </c>
      <c r="F19" s="44">
        <f>F8+F11+F13+F15</f>
        <v>2623861.17</v>
      </c>
      <c r="G19" s="44">
        <f>G8+G11+G13+G15</f>
        <v>8.4914600970873799</v>
      </c>
      <c r="H19" s="2"/>
      <c r="I19" s="2"/>
      <c r="J19" s="2"/>
    </row>
    <row r="20" spans="1:10" ht="23.25">
      <c r="A20" s="84" t="s">
        <v>32</v>
      </c>
      <c r="B20" s="17"/>
      <c r="C20" s="3"/>
      <c r="D20" s="17"/>
      <c r="E20" s="30"/>
      <c r="F20" s="30"/>
      <c r="G20" s="3"/>
      <c r="H20" s="2"/>
      <c r="I20" s="2"/>
      <c r="J20" s="2"/>
    </row>
    <row r="21" spans="1:10" ht="23.25">
      <c r="A21" s="7" t="s">
        <v>33</v>
      </c>
      <c r="B21" s="17">
        <v>3</v>
      </c>
      <c r="C21" s="15">
        <v>0</v>
      </c>
      <c r="D21" s="95">
        <f>SUM(C21*100/B32)</f>
        <v>0</v>
      </c>
      <c r="E21" s="39">
        <v>400000</v>
      </c>
      <c r="F21" s="39">
        <v>0</v>
      </c>
      <c r="G21" s="86">
        <f>SUM(F21*100/E32)</f>
        <v>0</v>
      </c>
      <c r="H21" s="2"/>
      <c r="I21" s="2"/>
      <c r="J21" s="2"/>
    </row>
    <row r="22" spans="1:10" ht="23.25">
      <c r="A22" s="7" t="s">
        <v>34</v>
      </c>
      <c r="B22" s="17"/>
      <c r="C22" s="15"/>
      <c r="D22" s="17"/>
      <c r="E22" s="39"/>
      <c r="F22" s="39"/>
      <c r="G22" s="15"/>
      <c r="H22" s="2"/>
      <c r="I22" s="2"/>
      <c r="J22" s="2"/>
    </row>
    <row r="23" spans="1:10" ht="23.25">
      <c r="A23" s="8"/>
      <c r="B23" s="96"/>
      <c r="C23" s="4"/>
      <c r="D23" s="96"/>
      <c r="E23" s="37"/>
      <c r="F23" s="37"/>
      <c r="G23" s="4"/>
      <c r="H23" s="2"/>
      <c r="I23" s="2"/>
      <c r="J23" s="2"/>
    </row>
    <row r="24" spans="1:10" ht="26.25">
      <c r="A24" s="5"/>
      <c r="B24" s="17"/>
      <c r="C24" s="17"/>
      <c r="D24" s="17"/>
      <c r="E24" s="17"/>
      <c r="F24" s="62"/>
      <c r="G24" s="58">
        <v>2</v>
      </c>
      <c r="H24" s="2"/>
      <c r="I24" s="2"/>
      <c r="J24" s="2"/>
    </row>
    <row r="25" spans="1:10" ht="23.25">
      <c r="A25" s="82" t="s">
        <v>17</v>
      </c>
      <c r="B25" s="82" t="s">
        <v>18</v>
      </c>
      <c r="C25" s="82" t="s">
        <v>18</v>
      </c>
      <c r="D25" s="82" t="s">
        <v>19</v>
      </c>
      <c r="E25" s="82" t="s">
        <v>2</v>
      </c>
      <c r="F25" s="82" t="s">
        <v>35</v>
      </c>
      <c r="G25" s="82" t="s">
        <v>20</v>
      </c>
      <c r="H25" s="2"/>
      <c r="I25" s="2"/>
      <c r="J25" s="2"/>
    </row>
    <row r="26" spans="1:10" ht="23.25">
      <c r="A26" s="83"/>
      <c r="B26" s="83" t="s">
        <v>21</v>
      </c>
      <c r="C26" s="83" t="s">
        <v>22</v>
      </c>
      <c r="D26" s="83" t="s">
        <v>23</v>
      </c>
      <c r="E26" s="83" t="s">
        <v>21</v>
      </c>
      <c r="F26" s="83" t="s">
        <v>2</v>
      </c>
      <c r="G26" s="83" t="s">
        <v>24</v>
      </c>
      <c r="H26" s="2"/>
      <c r="I26" s="2"/>
      <c r="J26" s="2"/>
    </row>
    <row r="27" spans="1:10" ht="23.25">
      <c r="A27" s="85" t="s">
        <v>36</v>
      </c>
      <c r="B27" s="3">
        <v>3</v>
      </c>
      <c r="C27" s="97">
        <v>0</v>
      </c>
      <c r="D27" s="98">
        <f>SUM(C27*100/B32)</f>
        <v>0</v>
      </c>
      <c r="E27" s="30">
        <v>1100000</v>
      </c>
      <c r="F27" s="30">
        <v>0</v>
      </c>
      <c r="G27" s="98">
        <f>SUM(F27*100/E32)</f>
        <v>0</v>
      </c>
      <c r="H27" s="2"/>
      <c r="I27" s="2"/>
      <c r="J27" s="2"/>
    </row>
    <row r="28" spans="1:10" ht="23.25">
      <c r="A28" s="25"/>
      <c r="B28" s="4"/>
      <c r="C28" s="96"/>
      <c r="D28" s="4"/>
      <c r="E28" s="37"/>
      <c r="F28" s="37"/>
      <c r="G28" s="4"/>
      <c r="H28" s="2"/>
      <c r="I28" s="2"/>
      <c r="J28" s="2"/>
    </row>
    <row r="29" spans="1:10" ht="23.25">
      <c r="A29" s="85" t="s">
        <v>37</v>
      </c>
      <c r="B29" s="3">
        <v>2</v>
      </c>
      <c r="C29" s="97">
        <v>0</v>
      </c>
      <c r="D29" s="86">
        <f>SUM(C29*100/B32)</f>
        <v>0</v>
      </c>
      <c r="E29" s="30">
        <v>300000</v>
      </c>
      <c r="F29" s="64">
        <v>0</v>
      </c>
      <c r="G29" s="86">
        <f>SUM(F29*100/E32)</f>
        <v>0</v>
      </c>
      <c r="H29" s="2"/>
      <c r="I29" s="2"/>
      <c r="J29" s="2"/>
    </row>
    <row r="30" spans="1:10" ht="23.25">
      <c r="A30" s="87" t="s">
        <v>38</v>
      </c>
      <c r="B30" s="15"/>
      <c r="C30" s="99"/>
      <c r="D30" s="15"/>
      <c r="E30" s="39"/>
      <c r="F30" s="62"/>
      <c r="G30" s="15"/>
      <c r="H30" s="2"/>
      <c r="I30" s="2"/>
      <c r="J30" s="2"/>
    </row>
    <row r="31" spans="1:10" ht="23.25">
      <c r="A31" s="25"/>
      <c r="B31" s="4"/>
      <c r="C31" s="96"/>
      <c r="D31" s="4"/>
      <c r="E31" s="37"/>
      <c r="F31" s="63"/>
      <c r="G31" s="4"/>
      <c r="H31" s="2"/>
      <c r="I31" s="2"/>
      <c r="J31" s="2"/>
    </row>
    <row r="32" spans="1:10" ht="23.25">
      <c r="A32" s="53" t="s">
        <v>9</v>
      </c>
      <c r="B32" s="53">
        <f>SUM(B21:B31)</f>
        <v>8</v>
      </c>
      <c r="C32" s="54">
        <f>SUM(C21:C31)</f>
        <v>0</v>
      </c>
      <c r="D32" s="100">
        <f>SUM(C32*100/B32)</f>
        <v>0</v>
      </c>
      <c r="E32" s="101">
        <f>SUM(E21:E29)</f>
        <v>1800000</v>
      </c>
      <c r="F32" s="101">
        <f>SUM(F21:F31)</f>
        <v>0</v>
      </c>
      <c r="G32" s="100">
        <f>G21+G27+G29</f>
        <v>0</v>
      </c>
      <c r="H32" s="2"/>
      <c r="I32" s="2"/>
      <c r="J32" s="2"/>
    </row>
    <row r="33" spans="1:10" ht="23.25">
      <c r="A33" s="102" t="s">
        <v>39</v>
      </c>
      <c r="B33" s="15"/>
      <c r="C33" s="22"/>
      <c r="D33" s="86"/>
      <c r="E33" s="39"/>
      <c r="F33" s="39"/>
      <c r="G33" s="86"/>
      <c r="H33" s="2"/>
      <c r="I33" s="2"/>
      <c r="J33" s="2"/>
    </row>
    <row r="34" spans="1:10" ht="23.25">
      <c r="A34" s="7" t="s">
        <v>40</v>
      </c>
      <c r="B34" s="15">
        <v>23</v>
      </c>
      <c r="C34" s="22">
        <v>4</v>
      </c>
      <c r="D34" s="86">
        <f>SUM(C34*100/B36)</f>
        <v>17.391304347826086</v>
      </c>
      <c r="E34" s="39">
        <v>1740000</v>
      </c>
      <c r="F34" s="39">
        <v>20000</v>
      </c>
      <c r="G34" s="86">
        <f>SUM(F34*100/E36)</f>
        <v>1.1494252873563218</v>
      </c>
      <c r="H34" s="2"/>
      <c r="I34" s="2"/>
      <c r="J34" s="2"/>
    </row>
    <row r="35" spans="1:10" ht="23.25">
      <c r="A35" s="8"/>
      <c r="B35" s="4"/>
      <c r="C35" s="23"/>
      <c r="D35" s="4"/>
      <c r="E35" s="37"/>
      <c r="F35" s="37"/>
      <c r="G35" s="4"/>
      <c r="H35" s="2"/>
      <c r="I35" s="2"/>
      <c r="J35" s="2"/>
    </row>
    <row r="36" spans="1:10" ht="23.25">
      <c r="A36" s="53" t="s">
        <v>9</v>
      </c>
      <c r="B36" s="53">
        <v>23</v>
      </c>
      <c r="C36" s="54">
        <f t="shared" ref="C36:G36" si="0">SUM(C33:C35)</f>
        <v>4</v>
      </c>
      <c r="D36" s="100">
        <f>SUM(C36*100/B36)</f>
        <v>17.391304347826086</v>
      </c>
      <c r="E36" s="101">
        <f t="shared" si="0"/>
        <v>1740000</v>
      </c>
      <c r="F36" s="101">
        <f t="shared" si="0"/>
        <v>20000</v>
      </c>
      <c r="G36" s="100">
        <f t="shared" si="0"/>
        <v>1.1494252873563218</v>
      </c>
      <c r="H36" s="2"/>
      <c r="I36" s="2"/>
      <c r="J36" s="2"/>
    </row>
    <row r="37" spans="1:10" ht="23.25">
      <c r="A37" s="84" t="s">
        <v>41</v>
      </c>
      <c r="B37" s="6"/>
      <c r="C37" s="85"/>
      <c r="D37" s="6"/>
      <c r="E37" s="103"/>
      <c r="F37" s="103"/>
      <c r="G37" s="6"/>
      <c r="H37" s="2"/>
      <c r="I37" s="2"/>
      <c r="J37" s="2"/>
    </row>
    <row r="38" spans="1:10" ht="23.25">
      <c r="A38" s="7" t="s">
        <v>42</v>
      </c>
      <c r="B38" s="7"/>
      <c r="C38" s="87"/>
      <c r="D38" s="7"/>
      <c r="E38" s="33"/>
      <c r="F38" s="33"/>
      <c r="G38" s="7"/>
      <c r="H38" s="2"/>
      <c r="I38" s="2"/>
      <c r="J38" s="2"/>
    </row>
    <row r="39" spans="1:10" ht="23.25">
      <c r="A39" s="7" t="s">
        <v>97</v>
      </c>
      <c r="B39" s="15">
        <v>5</v>
      </c>
      <c r="C39" s="22">
        <v>1</v>
      </c>
      <c r="D39" s="86">
        <v>0</v>
      </c>
      <c r="E39" s="39">
        <v>110000</v>
      </c>
      <c r="F39" s="39">
        <v>20000</v>
      </c>
      <c r="G39" s="86">
        <f>SUM(F39*100/E47)</f>
        <v>1.6666666666666667</v>
      </c>
      <c r="H39" s="2"/>
      <c r="I39" s="2"/>
      <c r="J39" s="2"/>
    </row>
    <row r="40" spans="1:10" ht="23.25">
      <c r="A40" s="7"/>
      <c r="B40" s="15"/>
      <c r="C40" s="22"/>
      <c r="D40" s="86"/>
      <c r="E40" s="39"/>
      <c r="F40" s="39"/>
      <c r="G40" s="86"/>
      <c r="H40" s="2"/>
      <c r="I40" s="2"/>
      <c r="J40" s="2"/>
    </row>
    <row r="41" spans="1:10" ht="23.25">
      <c r="A41" s="7" t="s">
        <v>98</v>
      </c>
      <c r="B41" s="15">
        <v>6</v>
      </c>
      <c r="C41" s="22">
        <v>0</v>
      </c>
      <c r="D41" s="86">
        <f>SUM(C41*100/B47)</f>
        <v>0</v>
      </c>
      <c r="E41" s="39">
        <v>290000</v>
      </c>
      <c r="F41" s="39">
        <v>0</v>
      </c>
      <c r="G41" s="86">
        <f>SUM(F41*100/E47)</f>
        <v>0</v>
      </c>
      <c r="H41" s="2"/>
      <c r="I41" s="2"/>
      <c r="J41" s="2"/>
    </row>
    <row r="42" spans="1:10" ht="23.25">
      <c r="A42" s="7"/>
      <c r="B42" s="15"/>
      <c r="C42" s="22"/>
      <c r="D42" s="86"/>
      <c r="E42" s="39"/>
      <c r="F42" s="39"/>
      <c r="G42" s="86"/>
      <c r="H42" s="2"/>
      <c r="I42" s="2"/>
      <c r="J42" s="2"/>
    </row>
    <row r="43" spans="1:10" ht="23.25">
      <c r="A43" s="7" t="s">
        <v>99</v>
      </c>
      <c r="B43" s="15">
        <v>2</v>
      </c>
      <c r="C43" s="22">
        <v>0</v>
      </c>
      <c r="D43" s="86">
        <f>SUM(C43*100/B47)</f>
        <v>0</v>
      </c>
      <c r="E43" s="39">
        <v>400000</v>
      </c>
      <c r="F43" s="39">
        <v>12000</v>
      </c>
      <c r="G43" s="86">
        <f>SUM(F43*100/E47)</f>
        <v>1</v>
      </c>
      <c r="H43" s="2"/>
      <c r="I43" s="2"/>
      <c r="J43" s="2"/>
    </row>
    <row r="44" spans="1:10" ht="23.25">
      <c r="A44" s="7"/>
      <c r="B44" s="15"/>
      <c r="C44" s="22"/>
      <c r="D44" s="86"/>
      <c r="E44" s="39"/>
      <c r="F44" s="39"/>
      <c r="G44" s="86"/>
      <c r="H44" s="2"/>
      <c r="I44" s="2"/>
      <c r="J44" s="2"/>
    </row>
    <row r="45" spans="1:10" ht="23.25">
      <c r="A45" s="7" t="s">
        <v>100</v>
      </c>
      <c r="B45" s="15">
        <v>6</v>
      </c>
      <c r="C45" s="22">
        <v>1</v>
      </c>
      <c r="D45" s="86">
        <f>SUM(C45*100/B47)</f>
        <v>5.2631578947368425</v>
      </c>
      <c r="E45" s="39">
        <v>400000</v>
      </c>
      <c r="F45" s="39">
        <v>12000</v>
      </c>
      <c r="G45" s="86">
        <f>SUM(F45*100/E47)</f>
        <v>1</v>
      </c>
      <c r="H45" s="2"/>
      <c r="I45" s="2"/>
      <c r="J45" s="2"/>
    </row>
    <row r="46" spans="1:10" ht="23.25">
      <c r="A46" s="7" t="s">
        <v>101</v>
      </c>
      <c r="B46" s="15"/>
      <c r="C46" s="22"/>
      <c r="D46" s="86"/>
      <c r="E46" s="39"/>
      <c r="F46" s="39"/>
      <c r="G46" s="86"/>
      <c r="H46" s="2"/>
      <c r="I46" s="2"/>
      <c r="J46" s="2"/>
    </row>
    <row r="47" spans="1:10" ht="23.25">
      <c r="A47" s="81" t="s">
        <v>9</v>
      </c>
      <c r="B47" s="81">
        <f>SUM(B39:B45)</f>
        <v>19</v>
      </c>
      <c r="C47" s="93">
        <f>SUM(C39:C45)</f>
        <v>2</v>
      </c>
      <c r="D47" s="94">
        <f>D45</f>
        <v>5.2631578947368425</v>
      </c>
      <c r="E47" s="44">
        <f>E39+E41+E43+E45</f>
        <v>1200000</v>
      </c>
      <c r="F47" s="44">
        <f>SUM(F39:F45)</f>
        <v>44000</v>
      </c>
      <c r="G47" s="94">
        <f>SUM(G39:G45)</f>
        <v>3.666666666666667</v>
      </c>
      <c r="H47" s="2"/>
      <c r="I47" s="2"/>
      <c r="J47" s="2"/>
    </row>
    <row r="48" spans="1:10" ht="26.25">
      <c r="A48" s="60"/>
      <c r="B48" s="60"/>
      <c r="C48" s="60"/>
      <c r="D48" s="104"/>
      <c r="E48" s="104"/>
      <c r="F48" s="61"/>
      <c r="G48" s="114">
        <v>3</v>
      </c>
      <c r="H48" s="5"/>
      <c r="I48" s="5"/>
      <c r="J48" s="5"/>
    </row>
    <row r="49" spans="1:10" ht="23.25">
      <c r="A49" s="82" t="s">
        <v>17</v>
      </c>
      <c r="B49" s="82" t="s">
        <v>18</v>
      </c>
      <c r="C49" s="82" t="s">
        <v>18</v>
      </c>
      <c r="D49" s="105" t="s">
        <v>19</v>
      </c>
      <c r="E49" s="82" t="s">
        <v>2</v>
      </c>
      <c r="F49" s="82" t="s">
        <v>35</v>
      </c>
      <c r="G49" s="82" t="s">
        <v>20</v>
      </c>
      <c r="H49" s="5"/>
      <c r="I49" s="5"/>
      <c r="J49" s="5"/>
    </row>
    <row r="50" spans="1:10" ht="23.25">
      <c r="A50" s="83"/>
      <c r="B50" s="83" t="s">
        <v>21</v>
      </c>
      <c r="C50" s="83" t="s">
        <v>22</v>
      </c>
      <c r="D50" s="106" t="s">
        <v>23</v>
      </c>
      <c r="E50" s="83" t="s">
        <v>21</v>
      </c>
      <c r="F50" s="83" t="s">
        <v>2</v>
      </c>
      <c r="G50" s="83" t="s">
        <v>24</v>
      </c>
      <c r="H50" s="5"/>
      <c r="I50" s="5"/>
      <c r="J50" s="5"/>
    </row>
    <row r="51" spans="1:10" ht="23.25">
      <c r="A51" s="115" t="s">
        <v>67</v>
      </c>
      <c r="B51" s="5"/>
      <c r="C51" s="6"/>
      <c r="D51" s="5"/>
      <c r="E51" s="33"/>
      <c r="F51" s="103"/>
      <c r="G51" s="6"/>
      <c r="H51" s="5"/>
      <c r="I51" s="5"/>
      <c r="J51" s="5"/>
    </row>
    <row r="52" spans="1:10" ht="23.25">
      <c r="A52" s="7" t="s">
        <v>43</v>
      </c>
      <c r="B52" s="17">
        <v>19</v>
      </c>
      <c r="C52" s="15">
        <v>11</v>
      </c>
      <c r="D52" s="95">
        <f>SUM(C52*100/B63)</f>
        <v>33.333333333333336</v>
      </c>
      <c r="E52" s="39">
        <v>4630000</v>
      </c>
      <c r="F52" s="39">
        <v>5988555.6699999999</v>
      </c>
      <c r="G52" s="86">
        <f>SUM(F52*100/E63)</f>
        <v>101.9328624680851</v>
      </c>
      <c r="H52" s="5"/>
      <c r="I52" s="5"/>
      <c r="J52" s="5"/>
    </row>
    <row r="53" spans="1:10" ht="23.25">
      <c r="A53" s="7" t="s">
        <v>44</v>
      </c>
      <c r="B53" s="17"/>
      <c r="C53" s="15"/>
      <c r="D53" s="17"/>
      <c r="E53" s="39"/>
      <c r="F53" s="39"/>
      <c r="G53" s="15"/>
      <c r="H53" s="5"/>
      <c r="I53" s="5"/>
      <c r="J53" s="5"/>
    </row>
    <row r="54" spans="1:10" ht="23.25">
      <c r="A54" s="53"/>
      <c r="B54" s="96"/>
      <c r="C54" s="4"/>
      <c r="D54" s="96"/>
      <c r="E54" s="37"/>
      <c r="F54" s="37"/>
      <c r="G54" s="4"/>
      <c r="H54" s="2"/>
      <c r="I54" s="2"/>
      <c r="J54" s="2"/>
    </row>
    <row r="55" spans="1:10" ht="23.25">
      <c r="A55" s="6" t="s">
        <v>45</v>
      </c>
      <c r="B55" s="17">
        <v>9</v>
      </c>
      <c r="C55" s="3">
        <v>6</v>
      </c>
      <c r="D55" s="95">
        <f>SUM(C55*100/B63)</f>
        <v>18.181818181818183</v>
      </c>
      <c r="E55" s="39">
        <v>525000</v>
      </c>
      <c r="F55" s="30">
        <v>126013</v>
      </c>
      <c r="G55" s="98">
        <f>SUM(F55*100/E63)</f>
        <v>2.1449021276595746</v>
      </c>
    </row>
    <row r="56" spans="1:10" ht="23.25">
      <c r="A56" s="7" t="s">
        <v>46</v>
      </c>
      <c r="B56" s="17"/>
      <c r="C56" s="15"/>
      <c r="D56" s="17"/>
      <c r="E56" s="39"/>
      <c r="F56" s="39"/>
      <c r="G56" s="15"/>
    </row>
    <row r="57" spans="1:10" ht="23.25">
      <c r="A57" s="53"/>
      <c r="B57" s="23"/>
      <c r="C57" s="4"/>
      <c r="D57" s="96"/>
      <c r="E57" s="37"/>
      <c r="F57" s="37"/>
      <c r="G57" s="4"/>
    </row>
    <row r="58" spans="1:10" ht="23.25">
      <c r="A58" s="6" t="s">
        <v>47</v>
      </c>
      <c r="B58" s="3">
        <v>2</v>
      </c>
      <c r="C58" s="3">
        <v>0</v>
      </c>
      <c r="D58" s="95">
        <f>SUM(C58*100/B63)</f>
        <v>0</v>
      </c>
      <c r="E58" s="39">
        <v>600000</v>
      </c>
      <c r="F58" s="107">
        <v>0</v>
      </c>
      <c r="G58" s="86">
        <f>SUM(F58*100/E63)</f>
        <v>0</v>
      </c>
    </row>
    <row r="59" spans="1:10" ht="23.25">
      <c r="A59" s="7" t="s">
        <v>48</v>
      </c>
      <c r="B59" s="15"/>
      <c r="C59" s="15"/>
      <c r="D59" s="22"/>
      <c r="E59" s="39"/>
      <c r="F59" s="15"/>
      <c r="G59" s="15"/>
    </row>
    <row r="60" spans="1:10" ht="23.25">
      <c r="A60" s="53"/>
      <c r="B60" s="4"/>
      <c r="C60" s="4"/>
      <c r="D60" s="23"/>
      <c r="E60" s="37"/>
      <c r="F60" s="4"/>
      <c r="G60" s="4"/>
    </row>
    <row r="61" spans="1:10" ht="23.25">
      <c r="A61" s="7" t="s">
        <v>49</v>
      </c>
      <c r="B61" s="15">
        <v>3</v>
      </c>
      <c r="C61" s="22">
        <v>2</v>
      </c>
      <c r="D61" s="95">
        <f>SUM(C61*100/B63)</f>
        <v>6.0606060606060606</v>
      </c>
      <c r="E61" s="39">
        <v>120000</v>
      </c>
      <c r="F61" s="108">
        <v>38013</v>
      </c>
      <c r="G61" s="86">
        <f>SUM(F61*100/E63)</f>
        <v>0.64702978723404259</v>
      </c>
    </row>
    <row r="62" spans="1:10" ht="23.25">
      <c r="A62" s="8" t="s">
        <v>50</v>
      </c>
      <c r="B62" s="4"/>
      <c r="C62" s="23"/>
      <c r="D62" s="23"/>
      <c r="E62" s="37"/>
      <c r="F62" s="109"/>
      <c r="G62" s="4"/>
    </row>
    <row r="63" spans="1:10" ht="23.25">
      <c r="A63" s="53" t="s">
        <v>9</v>
      </c>
      <c r="B63" s="53">
        <f>SUM(B51:B62)</f>
        <v>33</v>
      </c>
      <c r="C63" s="54">
        <f>SUM(C52:C62)</f>
        <v>19</v>
      </c>
      <c r="D63" s="100">
        <f>SUM(C63*100/B63)</f>
        <v>57.575757575757578</v>
      </c>
      <c r="E63" s="101">
        <f>SUM(E52:E62)</f>
        <v>5875000</v>
      </c>
      <c r="F63" s="110">
        <f>SUM(F52:F62)</f>
        <v>6152581.6699999999</v>
      </c>
      <c r="G63" s="100">
        <f>SUM(G52:G61)</f>
        <v>104.72479438297873</v>
      </c>
    </row>
    <row r="64" spans="1:10" ht="23.25">
      <c r="A64" s="84" t="s">
        <v>51</v>
      </c>
      <c r="B64" s="6"/>
      <c r="C64" s="6"/>
      <c r="D64" s="6"/>
      <c r="E64" s="103"/>
      <c r="F64" s="6"/>
      <c r="G64" s="6"/>
    </row>
    <row r="65" spans="1:7" ht="23.25">
      <c r="A65" s="7" t="s">
        <v>102</v>
      </c>
      <c r="B65" s="15">
        <v>14</v>
      </c>
      <c r="C65" s="15">
        <v>8</v>
      </c>
      <c r="D65" s="86">
        <f>SUM(C65*100/B94)</f>
        <v>9.7560975609756095</v>
      </c>
      <c r="E65" s="39">
        <v>3985000</v>
      </c>
      <c r="F65" s="39">
        <v>4629664</v>
      </c>
      <c r="G65" s="86">
        <f>SUM(F65*100/E94)</f>
        <v>47.367137303048906</v>
      </c>
    </row>
    <row r="66" spans="1:7" ht="23.25">
      <c r="A66" s="4"/>
      <c r="B66" s="4"/>
      <c r="C66" s="4"/>
      <c r="D66" s="4"/>
      <c r="E66" s="37"/>
      <c r="F66" s="37"/>
      <c r="G66" s="4"/>
    </row>
    <row r="67" spans="1:7" ht="23.25">
      <c r="A67" s="6" t="s">
        <v>60</v>
      </c>
      <c r="B67" s="3">
        <v>9</v>
      </c>
      <c r="C67" s="3">
        <v>6</v>
      </c>
      <c r="D67" s="98">
        <f>SUM(C67*100/B94)</f>
        <v>7.3170731707317076</v>
      </c>
      <c r="E67" s="30">
        <v>415000</v>
      </c>
      <c r="F67" s="30">
        <v>339365</v>
      </c>
      <c r="G67" s="98">
        <f>SUM(F67*100/E94)</f>
        <v>3.472119909965214</v>
      </c>
    </row>
    <row r="68" spans="1:7" ht="23.25">
      <c r="A68" s="7" t="s">
        <v>59</v>
      </c>
      <c r="B68" s="15"/>
      <c r="C68" s="15"/>
      <c r="D68" s="15"/>
      <c r="E68" s="39"/>
      <c r="F68" s="39"/>
      <c r="G68" s="15"/>
    </row>
    <row r="69" spans="1:7" ht="23.25">
      <c r="A69" s="4"/>
      <c r="B69" s="4"/>
      <c r="C69" s="4"/>
      <c r="D69" s="4"/>
      <c r="E69" s="37"/>
      <c r="F69" s="37"/>
      <c r="G69" s="4"/>
    </row>
    <row r="70" spans="1:7" ht="23.25">
      <c r="A70" s="6" t="s">
        <v>52</v>
      </c>
      <c r="B70" s="3">
        <v>5</v>
      </c>
      <c r="C70" s="3">
        <v>2</v>
      </c>
      <c r="D70" s="98">
        <f>SUM(C70*100/B94)</f>
        <v>2.4390243902439024</v>
      </c>
      <c r="E70" s="30">
        <v>400000</v>
      </c>
      <c r="F70" s="30">
        <v>149638</v>
      </c>
      <c r="G70" s="98">
        <v>0</v>
      </c>
    </row>
    <row r="71" spans="1:7" ht="23.25">
      <c r="A71" s="8" t="s">
        <v>53</v>
      </c>
      <c r="B71" s="4"/>
      <c r="C71" s="4"/>
      <c r="D71" s="4"/>
      <c r="E71" s="37"/>
      <c r="F71" s="37"/>
      <c r="G71" s="4"/>
    </row>
    <row r="72" spans="1:7" ht="23.25">
      <c r="A72" s="17"/>
      <c r="B72" s="17"/>
      <c r="C72" s="17"/>
      <c r="D72" s="17"/>
      <c r="E72" s="62"/>
      <c r="F72" s="62"/>
      <c r="G72" s="149">
        <v>4</v>
      </c>
    </row>
    <row r="73" spans="1:7" ht="21.75">
      <c r="A73" s="82" t="s">
        <v>17</v>
      </c>
      <c r="B73" s="82" t="s">
        <v>18</v>
      </c>
      <c r="C73" s="82" t="s">
        <v>18</v>
      </c>
      <c r="D73" s="105" t="s">
        <v>19</v>
      </c>
      <c r="E73" s="82" t="s">
        <v>2</v>
      </c>
      <c r="F73" s="82" t="s">
        <v>35</v>
      </c>
      <c r="G73" s="82" t="s">
        <v>20</v>
      </c>
    </row>
    <row r="74" spans="1:7" ht="21.75">
      <c r="A74" s="83"/>
      <c r="B74" s="83" t="s">
        <v>21</v>
      </c>
      <c r="C74" s="83" t="s">
        <v>22</v>
      </c>
      <c r="D74" s="106" t="s">
        <v>23</v>
      </c>
      <c r="E74" s="83" t="s">
        <v>21</v>
      </c>
      <c r="F74" s="83" t="s">
        <v>2</v>
      </c>
      <c r="G74" s="83" t="s">
        <v>24</v>
      </c>
    </row>
    <row r="75" spans="1:7" ht="23.25">
      <c r="A75" s="6" t="s">
        <v>103</v>
      </c>
      <c r="B75" s="3">
        <v>9</v>
      </c>
      <c r="C75" s="3">
        <v>5</v>
      </c>
      <c r="D75" s="86">
        <f>SUM(C75*100/B94)</f>
        <v>6.0975609756097562</v>
      </c>
      <c r="E75" s="39">
        <v>1978000</v>
      </c>
      <c r="F75" s="30">
        <v>395943.25</v>
      </c>
      <c r="G75" s="86">
        <f>SUM(F75*100/E94)</f>
        <v>4.0509847554737055</v>
      </c>
    </row>
    <row r="76" spans="1:7" ht="23.25">
      <c r="A76" s="7"/>
      <c r="B76" s="15"/>
      <c r="C76" s="15"/>
      <c r="D76" s="15"/>
      <c r="E76" s="39"/>
      <c r="F76" s="39"/>
      <c r="G76" s="15"/>
    </row>
    <row r="77" spans="1:7" ht="23.25">
      <c r="A77" s="4"/>
      <c r="B77" s="4"/>
      <c r="C77" s="4"/>
      <c r="D77" s="4"/>
      <c r="E77" s="37"/>
      <c r="F77" s="37"/>
      <c r="G77" s="4"/>
    </row>
    <row r="78" spans="1:7" ht="23.25">
      <c r="A78" s="14" t="s">
        <v>62</v>
      </c>
      <c r="B78" s="15">
        <v>6</v>
      </c>
      <c r="C78" s="22">
        <v>3</v>
      </c>
      <c r="D78" s="86">
        <f>SUM(C78*100/B94)</f>
        <v>3.6585365853658538</v>
      </c>
      <c r="E78" s="39">
        <v>180000</v>
      </c>
      <c r="F78" s="39">
        <v>60000</v>
      </c>
      <c r="G78" s="86">
        <f>SUM(F78*100/E94)</f>
        <v>0.61387354205033762</v>
      </c>
    </row>
    <row r="79" spans="1:7" ht="23.25">
      <c r="A79" s="8"/>
      <c r="B79" s="4"/>
      <c r="C79" s="23"/>
      <c r="D79" s="4"/>
      <c r="E79" s="37"/>
      <c r="F79" s="37"/>
      <c r="G79" s="4"/>
    </row>
    <row r="80" spans="1:7" ht="23.25">
      <c r="A80" s="6" t="s">
        <v>104</v>
      </c>
      <c r="B80" s="3">
        <v>7</v>
      </c>
      <c r="C80" s="3">
        <v>5</v>
      </c>
      <c r="D80" s="86">
        <f>SUM(C80*100/B94)</f>
        <v>6.0975609756097562</v>
      </c>
      <c r="E80" s="39">
        <v>1896000</v>
      </c>
      <c r="F80" s="30">
        <v>2016206</v>
      </c>
      <c r="G80" s="86">
        <f>SUM(F80*100/E94)</f>
        <v>20.628258645385717</v>
      </c>
    </row>
    <row r="81" spans="1:7" ht="23.25">
      <c r="A81" s="8" t="s">
        <v>61</v>
      </c>
      <c r="B81" s="4"/>
      <c r="C81" s="4"/>
      <c r="D81" s="4"/>
      <c r="E81" s="37"/>
      <c r="F81" s="37"/>
      <c r="G81" s="4"/>
    </row>
    <row r="82" spans="1:7" ht="23.25">
      <c r="A82" s="7" t="s">
        <v>54</v>
      </c>
      <c r="B82" s="15">
        <v>5</v>
      </c>
      <c r="C82" s="22">
        <v>2</v>
      </c>
      <c r="D82" s="86">
        <f>SUM(C82*100/B94)</f>
        <v>2.4390243902439024</v>
      </c>
      <c r="E82" s="39">
        <v>155000</v>
      </c>
      <c r="F82" s="39">
        <v>39550</v>
      </c>
      <c r="G82" s="86">
        <f>SUM(F82*100/E94)</f>
        <v>0.40464497646818087</v>
      </c>
    </row>
    <row r="83" spans="1:7" ht="23.25">
      <c r="A83" s="4"/>
      <c r="B83" s="4"/>
      <c r="C83" s="23"/>
      <c r="D83" s="4"/>
      <c r="E83" s="37"/>
      <c r="F83" s="37"/>
      <c r="G83" s="4"/>
    </row>
    <row r="84" spans="1:7" ht="23.25">
      <c r="A84" s="6" t="s">
        <v>105</v>
      </c>
      <c r="B84" s="3">
        <v>4</v>
      </c>
      <c r="C84" s="3">
        <v>2</v>
      </c>
      <c r="D84" s="86">
        <f>SUM(C84*100/B94)</f>
        <v>2.4390243902439024</v>
      </c>
      <c r="E84" s="39">
        <v>90000</v>
      </c>
      <c r="F84" s="30">
        <v>105665</v>
      </c>
      <c r="G84" s="86">
        <f>SUM(F84*100/E94)</f>
        <v>1.0810824636791487</v>
      </c>
    </row>
    <row r="85" spans="1:7" ht="23.25">
      <c r="A85" s="111" t="s">
        <v>106</v>
      </c>
      <c r="B85" s="4"/>
      <c r="C85" s="4"/>
      <c r="D85" s="4"/>
      <c r="E85" s="37"/>
      <c r="F85" s="37"/>
      <c r="G85" s="4"/>
    </row>
    <row r="86" spans="1:7" ht="23.25">
      <c r="A86" s="6" t="s">
        <v>55</v>
      </c>
      <c r="B86" s="3">
        <v>6</v>
      </c>
      <c r="C86" s="3">
        <v>6</v>
      </c>
      <c r="D86" s="86">
        <f>SUM(C86*100/B94)</f>
        <v>7.3170731707317076</v>
      </c>
      <c r="E86" s="39">
        <v>180000</v>
      </c>
      <c r="F86" s="30">
        <v>310000</v>
      </c>
      <c r="G86" s="86">
        <f>SUM(F86*100/E94)</f>
        <v>3.1716799672600779</v>
      </c>
    </row>
    <row r="87" spans="1:7" ht="23.25">
      <c r="A87" s="4"/>
      <c r="B87" s="4"/>
      <c r="C87" s="4"/>
      <c r="D87" s="4"/>
      <c r="E87" s="37"/>
      <c r="F87" s="37"/>
      <c r="G87" s="4"/>
    </row>
    <row r="88" spans="1:7" ht="23.25">
      <c r="A88" s="7" t="s">
        <v>56</v>
      </c>
      <c r="B88" s="15">
        <v>4</v>
      </c>
      <c r="C88" s="22">
        <v>0</v>
      </c>
      <c r="D88" s="86">
        <f>SUM(C88*100/B94)</f>
        <v>0</v>
      </c>
      <c r="E88" s="39">
        <v>75000</v>
      </c>
      <c r="F88" s="39">
        <v>0</v>
      </c>
      <c r="G88" s="86">
        <f>SUM(F88*100/E94)</f>
        <v>0</v>
      </c>
    </row>
    <row r="89" spans="1:7" ht="23.25">
      <c r="A89" s="4"/>
      <c r="B89" s="4"/>
      <c r="C89" s="23"/>
      <c r="D89" s="4"/>
      <c r="E89" s="37"/>
      <c r="F89" s="37"/>
      <c r="G89" s="4"/>
    </row>
    <row r="90" spans="1:7" ht="23.25">
      <c r="A90" s="7" t="s">
        <v>57</v>
      </c>
      <c r="B90" s="15">
        <v>2</v>
      </c>
      <c r="C90" s="22">
        <v>0</v>
      </c>
      <c r="D90" s="86">
        <f>SUM(C90*100/B94)</f>
        <v>0</v>
      </c>
      <c r="E90" s="39">
        <v>70000</v>
      </c>
      <c r="F90" s="39">
        <v>0</v>
      </c>
      <c r="G90" s="86">
        <f>SUM(F90*100/E94)</f>
        <v>0</v>
      </c>
    </row>
    <row r="91" spans="1:7" ht="23.25">
      <c r="A91" s="4"/>
      <c r="B91" s="4"/>
      <c r="C91" s="23"/>
      <c r="D91" s="4"/>
      <c r="E91" s="37"/>
      <c r="F91" s="37"/>
      <c r="G91" s="4"/>
    </row>
    <row r="92" spans="1:7" ht="23.25">
      <c r="A92" s="7" t="s">
        <v>64</v>
      </c>
      <c r="B92" s="15">
        <v>11</v>
      </c>
      <c r="C92" s="22">
        <v>5</v>
      </c>
      <c r="D92" s="86">
        <f>SUM(C92*100/B94)</f>
        <v>6.0975609756097562</v>
      </c>
      <c r="E92" s="39">
        <v>350000</v>
      </c>
      <c r="F92" s="39">
        <v>391500</v>
      </c>
      <c r="G92" s="86">
        <f>SUM(F92*100/E94)</f>
        <v>4.0055248618784534</v>
      </c>
    </row>
    <row r="93" spans="1:7" ht="23.25">
      <c r="A93" s="111" t="s">
        <v>63</v>
      </c>
      <c r="B93" s="4"/>
      <c r="C93" s="23"/>
      <c r="D93" s="4"/>
      <c r="E93" s="37"/>
      <c r="F93" s="37"/>
      <c r="G93" s="4"/>
    </row>
    <row r="94" spans="1:7" ht="23.25">
      <c r="A94" s="51" t="s">
        <v>9</v>
      </c>
      <c r="B94" s="51">
        <f>SUM(B65:B93)</f>
        <v>82</v>
      </c>
      <c r="C94" s="51">
        <f>SUM(C65:C93)</f>
        <v>44</v>
      </c>
      <c r="D94" s="150">
        <f>SUM(C94*100/B94)</f>
        <v>53.658536585365852</v>
      </c>
      <c r="E94" s="151">
        <f>SUM(E65:E93)</f>
        <v>9774000</v>
      </c>
      <c r="F94" s="151">
        <f>F65+F67+F70+F75+F78+F80+F82+F84+F86+F88+F90+F92</f>
        <v>8437531.25</v>
      </c>
      <c r="G94" s="151"/>
    </row>
    <row r="95" spans="1:7" ht="23.25">
      <c r="A95" s="53"/>
      <c r="B95" s="53"/>
      <c r="C95" s="53"/>
      <c r="D95" s="100"/>
      <c r="E95" s="101"/>
      <c r="F95" s="101"/>
      <c r="G95" s="101"/>
    </row>
    <row r="96" spans="1:7" ht="23.25">
      <c r="A96" s="60"/>
      <c r="B96" s="60"/>
      <c r="C96" s="60"/>
      <c r="D96" s="104"/>
      <c r="E96" s="61"/>
      <c r="F96" s="61"/>
      <c r="G96" s="147">
        <v>5</v>
      </c>
    </row>
    <row r="97" spans="1:10" ht="21.75">
      <c r="A97" s="82" t="s">
        <v>17</v>
      </c>
      <c r="B97" s="82" t="s">
        <v>18</v>
      </c>
      <c r="C97" s="82" t="s">
        <v>18</v>
      </c>
      <c r="D97" s="105" t="s">
        <v>19</v>
      </c>
      <c r="E97" s="82" t="s">
        <v>2</v>
      </c>
      <c r="F97" s="82" t="s">
        <v>35</v>
      </c>
      <c r="G97" s="82" t="s">
        <v>20</v>
      </c>
    </row>
    <row r="98" spans="1:10" ht="21.75">
      <c r="A98" s="83"/>
      <c r="B98" s="83" t="s">
        <v>21</v>
      </c>
      <c r="C98" s="83" t="s">
        <v>22</v>
      </c>
      <c r="D98" s="106" t="s">
        <v>23</v>
      </c>
      <c r="E98" s="83" t="s">
        <v>21</v>
      </c>
      <c r="F98" s="83" t="s">
        <v>2</v>
      </c>
      <c r="G98" s="83" t="s">
        <v>24</v>
      </c>
    </row>
    <row r="99" spans="1:10" ht="23.25">
      <c r="A99" s="84" t="s">
        <v>68</v>
      </c>
      <c r="B99" s="3"/>
      <c r="C99" s="3"/>
      <c r="D99" s="3"/>
      <c r="E99" s="30"/>
      <c r="F99" s="30"/>
      <c r="G99" s="3"/>
    </row>
    <row r="100" spans="1:10" ht="23.25">
      <c r="A100" s="7" t="s">
        <v>66</v>
      </c>
      <c r="B100" s="15">
        <v>4</v>
      </c>
      <c r="C100" s="15">
        <v>0</v>
      </c>
      <c r="D100" s="86">
        <f>SUM(C100*100/B103)</f>
        <v>0</v>
      </c>
      <c r="E100" s="39">
        <v>420000</v>
      </c>
      <c r="F100" s="39"/>
      <c r="G100" s="86">
        <f>SUM(F100*100/E103)</f>
        <v>0</v>
      </c>
    </row>
    <row r="101" spans="1:10" ht="23.25">
      <c r="A101" s="7" t="s">
        <v>65</v>
      </c>
      <c r="B101" s="15"/>
      <c r="C101" s="15"/>
      <c r="D101" s="15"/>
      <c r="E101" s="39"/>
      <c r="F101" s="39"/>
      <c r="G101" s="15"/>
    </row>
    <row r="102" spans="1:10" ht="23.25">
      <c r="A102" s="8"/>
      <c r="B102" s="4"/>
      <c r="C102" s="4"/>
      <c r="D102" s="4"/>
      <c r="E102" s="37"/>
      <c r="F102" s="37"/>
      <c r="G102" s="4"/>
    </row>
    <row r="103" spans="1:10" ht="23.25">
      <c r="A103" s="81" t="s">
        <v>9</v>
      </c>
      <c r="B103" s="81">
        <f t="shared" ref="B103:G103" si="1">SUM(B100:B102)</f>
        <v>4</v>
      </c>
      <c r="C103" s="93">
        <f t="shared" si="1"/>
        <v>0</v>
      </c>
      <c r="D103" s="112">
        <f>SUM(C103*100/B103)</f>
        <v>0</v>
      </c>
      <c r="E103" s="113">
        <f t="shared" si="1"/>
        <v>420000</v>
      </c>
      <c r="F103" s="44">
        <f t="shared" si="1"/>
        <v>0</v>
      </c>
      <c r="G103" s="44">
        <f t="shared" si="1"/>
        <v>0</v>
      </c>
    </row>
    <row r="104" spans="1:10" ht="12" customHeight="1">
      <c r="A104" s="179" t="s">
        <v>58</v>
      </c>
      <c r="B104" s="179">
        <f>B19+B32+B36+B47+B63+B94+B103</f>
        <v>263</v>
      </c>
      <c r="C104" s="179">
        <f>C19+C32+C36+C47+C63+C94</f>
        <v>90</v>
      </c>
      <c r="D104" s="181">
        <f>SUM(C104*100/B104)</f>
        <v>34.220532319391637</v>
      </c>
      <c r="E104" s="183">
        <f>E19+E32+E36+E47+E63+E94+E103</f>
        <v>51709000</v>
      </c>
      <c r="F104" s="183">
        <f>F19+F32+F36+F47+F63+F94+F103</f>
        <v>17277974.09</v>
      </c>
      <c r="G104" s="181">
        <f>SUM(F104*100/E104)</f>
        <v>33.413862364385309</v>
      </c>
      <c r="H104" s="19"/>
      <c r="I104" s="19"/>
      <c r="J104" s="19"/>
    </row>
    <row r="105" spans="1:10">
      <c r="A105" s="180"/>
      <c r="B105" s="180"/>
      <c r="C105" s="180"/>
      <c r="D105" s="182"/>
      <c r="E105" s="184"/>
      <c r="F105" s="184"/>
      <c r="G105" s="182"/>
      <c r="H105" s="19"/>
      <c r="I105" s="19"/>
      <c r="J105" s="19"/>
    </row>
  </sheetData>
  <mergeCells count="10">
    <mergeCell ref="A1:G1"/>
    <mergeCell ref="A2:G2"/>
    <mergeCell ref="A3:G3"/>
    <mergeCell ref="A104:A105"/>
    <mergeCell ref="B104:B105"/>
    <mergeCell ref="C104:C105"/>
    <mergeCell ref="D104:D105"/>
    <mergeCell ref="E104:E105"/>
    <mergeCell ref="F104:F105"/>
    <mergeCell ref="G104:G105"/>
  </mergeCells>
  <phoneticPr fontId="7" type="noConversion"/>
  <pageMargins left="0.62992125984251968" right="0.55118110236220474" top="0.47244094488188981" bottom="0.15748031496062992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9</vt:i4>
      </vt:variant>
    </vt:vector>
  </HeadingPairs>
  <TitlesOfParts>
    <vt:vector size="9" baseType="lpstr">
      <vt:lpstr>ยุทธศาสตร์ 1</vt:lpstr>
      <vt:lpstr>ยุทธศาสตร์ 2</vt:lpstr>
      <vt:lpstr>ยุทธศาสตร์ 3</vt:lpstr>
      <vt:lpstr>ยุทธศาสตร์ 4</vt:lpstr>
      <vt:lpstr>ยุทธศาสตร์ 5</vt:lpstr>
      <vt:lpstr>ยุทธศาสตร์ 6</vt:lpstr>
      <vt:lpstr>ยุทธศาสตร์ 7</vt:lpstr>
      <vt:lpstr>บัญชีสรุปโครงการ</vt:lpstr>
      <vt:lpstr>Sheet3</vt:lpstr>
    </vt:vector>
  </TitlesOfParts>
  <Company>smt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smt</dc:creator>
  <cp:lastModifiedBy>PB</cp:lastModifiedBy>
  <cp:lastPrinted>2012-01-27T08:48:46Z</cp:lastPrinted>
  <dcterms:created xsi:type="dcterms:W3CDTF">2006-09-15T04:00:21Z</dcterms:created>
  <dcterms:modified xsi:type="dcterms:W3CDTF">2012-01-27T09:04:33Z</dcterms:modified>
</cp:coreProperties>
</file>